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25" yWindow="-180" windowWidth="24240" windowHeight="10080" tabRatio="742" activeTab="2"/>
  </bookViews>
  <sheets>
    <sheet name="Приложение 1" sheetId="9" r:id="rId1"/>
    <sheet name="Приложение 2 НЗ" sheetId="16" r:id="rId2"/>
    <sheet name="Приложение 3 ФО" sheetId="14" r:id="rId3"/>
  </sheets>
  <definedNames>
    <definedName name="_xlnm.Print_Titles" localSheetId="0">'Приложение 1'!$4:$4</definedName>
    <definedName name="_xlnm.Print_Titles" localSheetId="1">'Приложение 2 НЗ'!$4:$4</definedName>
    <definedName name="_xlnm.Print_Titles" localSheetId="2">'Приложение 3 ФО'!$4:$4</definedName>
  </definedNames>
  <calcPr calcId="144525"/>
</workbook>
</file>

<file path=xl/calcChain.xml><?xml version="1.0" encoding="utf-8"?>
<calcChain xmlns="http://schemas.openxmlformats.org/spreadsheetml/2006/main">
  <c r="J249" i="14" l="1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2" i="14"/>
  <c r="J151" i="14"/>
  <c r="J150" i="14"/>
  <c r="J149" i="14"/>
  <c r="J148" i="14"/>
  <c r="J147" i="14"/>
  <c r="J146" i="14"/>
  <c r="J145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5" i="14"/>
  <c r="J139" i="14" l="1"/>
  <c r="J140" i="14"/>
  <c r="J142" i="14"/>
  <c r="J115" i="14"/>
  <c r="J117" i="14"/>
  <c r="J118" i="14"/>
  <c r="I153" i="14"/>
  <c r="I260" i="14"/>
  <c r="I261" i="14"/>
  <c r="I259" i="14"/>
  <c r="I254" i="14"/>
  <c r="I154" i="14"/>
  <c r="I156" i="14"/>
  <c r="I158" i="14"/>
  <c r="I138" i="14"/>
  <c r="J284" i="14"/>
  <c r="I284" i="14"/>
  <c r="H284" i="14"/>
  <c r="G284" i="14"/>
  <c r="J290" i="14"/>
  <c r="J289" i="14"/>
  <c r="J288" i="14"/>
  <c r="J287" i="14"/>
  <c r="J286" i="14"/>
  <c r="J285" i="14"/>
  <c r="J283" i="14"/>
  <c r="J282" i="14"/>
  <c r="J281" i="14"/>
  <c r="J279" i="14"/>
  <c r="J278" i="14"/>
  <c r="J277" i="14"/>
  <c r="J276" i="14"/>
  <c r="J275" i="14"/>
  <c r="J273" i="14"/>
  <c r="J272" i="14"/>
  <c r="J271" i="14"/>
  <c r="J270" i="14"/>
  <c r="J269" i="14"/>
  <c r="J268" i="14"/>
  <c r="J267" i="14"/>
  <c r="J266" i="14"/>
  <c r="J265" i="14"/>
  <c r="J264" i="14"/>
  <c r="J263" i="14"/>
  <c r="I290" i="14"/>
  <c r="I289" i="14"/>
  <c r="I288" i="14"/>
  <c r="I287" i="14"/>
  <c r="I286" i="14"/>
  <c r="I285" i="14"/>
  <c r="I283" i="14"/>
  <c r="I282" i="14"/>
  <c r="I281" i="14"/>
  <c r="I279" i="14"/>
  <c r="I278" i="14"/>
  <c r="I277" i="14"/>
  <c r="I276" i="14"/>
  <c r="I275" i="14"/>
  <c r="I273" i="14"/>
  <c r="I272" i="14"/>
  <c r="I271" i="14"/>
  <c r="I270" i="14"/>
  <c r="I269" i="14"/>
  <c r="I268" i="14"/>
  <c r="I267" i="14"/>
  <c r="I266" i="14"/>
  <c r="I265" i="14"/>
  <c r="I264" i="14"/>
  <c r="I263" i="14"/>
  <c r="I258" i="14"/>
  <c r="I256" i="14"/>
  <c r="J254" i="14"/>
  <c r="J257" i="14"/>
  <c r="J256" i="14"/>
  <c r="J258" i="14"/>
  <c r="J259" i="14"/>
  <c r="J138" i="14"/>
  <c r="J153" i="14"/>
  <c r="J154" i="14"/>
  <c r="I157" i="14"/>
  <c r="I155" i="14"/>
  <c r="J143" i="14"/>
  <c r="I143" i="14"/>
  <c r="I142" i="14"/>
  <c r="I141" i="14"/>
  <c r="I140" i="14"/>
  <c r="I139" i="14"/>
  <c r="J158" i="14"/>
  <c r="J157" i="14"/>
  <c r="J156" i="14"/>
  <c r="J155" i="14"/>
  <c r="J119" i="14"/>
  <c r="M292" i="14"/>
  <c r="L292" i="14"/>
  <c r="K292" i="14"/>
  <c r="J260" i="14" l="1"/>
  <c r="N284" i="14"/>
  <c r="I119" i="14"/>
  <c r="I120" i="14"/>
  <c r="J261" i="14"/>
  <c r="I255" i="14"/>
  <c r="I257" i="14"/>
  <c r="J255" i="14"/>
  <c r="J120" i="14"/>
  <c r="I117" i="14"/>
  <c r="J116" i="14"/>
  <c r="I116" i="14"/>
  <c r="I118" i="14"/>
  <c r="J141" i="14"/>
  <c r="I253" i="14" l="1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75" i="14" l="1"/>
  <c r="I79" i="14"/>
  <c r="I81" i="14"/>
  <c r="I85" i="14"/>
  <c r="I89" i="14"/>
  <c r="I93" i="14"/>
  <c r="I95" i="14"/>
  <c r="I99" i="14"/>
  <c r="I100" i="14"/>
  <c r="I102" i="14"/>
  <c r="I104" i="14"/>
  <c r="I76" i="14"/>
  <c r="I78" i="14"/>
  <c r="I80" i="14"/>
  <c r="I82" i="14"/>
  <c r="I84" i="14"/>
  <c r="I86" i="14"/>
  <c r="I88" i="14"/>
  <c r="I90" i="14"/>
  <c r="I92" i="14"/>
  <c r="I94" i="14"/>
  <c r="I96" i="14"/>
  <c r="I98" i="14"/>
  <c r="I77" i="14"/>
  <c r="I83" i="14"/>
  <c r="I87" i="14"/>
  <c r="I91" i="14"/>
  <c r="I97" i="14"/>
  <c r="I101" i="14"/>
  <c r="I103" i="14"/>
  <c r="I105" i="14"/>
  <c r="I106" i="14"/>
  <c r="I107" i="14"/>
  <c r="I108" i="14"/>
  <c r="I109" i="14"/>
  <c r="I110" i="14"/>
  <c r="I111" i="14"/>
  <c r="I112" i="14"/>
  <c r="I113" i="14"/>
  <c r="I114" i="14"/>
  <c r="G6" i="14"/>
  <c r="H6" i="14"/>
  <c r="G7" i="14"/>
  <c r="H7" i="14"/>
  <c r="G8" i="14"/>
  <c r="H8" i="14"/>
  <c r="G9" i="14"/>
  <c r="H9" i="14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G44" i="14"/>
  <c r="H44" i="14"/>
  <c r="G45" i="14"/>
  <c r="H45" i="14"/>
  <c r="G46" i="14"/>
  <c r="H46" i="14"/>
  <c r="G47" i="14"/>
  <c r="H47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G55" i="14"/>
  <c r="H55" i="14"/>
  <c r="G56" i="14"/>
  <c r="H56" i="14"/>
  <c r="G57" i="14"/>
  <c r="H57" i="14"/>
  <c r="G58" i="14"/>
  <c r="H58" i="14"/>
  <c r="G59" i="14"/>
  <c r="H59" i="14"/>
  <c r="G60" i="14"/>
  <c r="H60" i="14"/>
  <c r="G61" i="14"/>
  <c r="H61" i="14"/>
  <c r="G62" i="14"/>
  <c r="H62" i="14"/>
  <c r="G63" i="14"/>
  <c r="H63" i="14"/>
  <c r="G64" i="14"/>
  <c r="H64" i="14"/>
  <c r="G65" i="14"/>
  <c r="H65" i="14"/>
  <c r="G66" i="14"/>
  <c r="H66" i="14"/>
  <c r="G67" i="14"/>
  <c r="H67" i="14"/>
  <c r="G68" i="14"/>
  <c r="H68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H106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N115" i="14" s="1"/>
  <c r="G116" i="14"/>
  <c r="H116" i="14"/>
  <c r="N116" i="14" s="1"/>
  <c r="G117" i="14"/>
  <c r="H117" i="14"/>
  <c r="N117" i="14" s="1"/>
  <c r="G118" i="14"/>
  <c r="H118" i="14"/>
  <c r="N118" i="14" s="1"/>
  <c r="G119" i="14"/>
  <c r="H119" i="14"/>
  <c r="N119" i="14" s="1"/>
  <c r="G120" i="14"/>
  <c r="H120" i="14"/>
  <c r="N120" i="14" s="1"/>
  <c r="G122" i="14"/>
  <c r="H122" i="14"/>
  <c r="G123" i="14"/>
  <c r="H123" i="14"/>
  <c r="G124" i="14"/>
  <c r="H124" i="14"/>
  <c r="G125" i="14"/>
  <c r="H125" i="14"/>
  <c r="G126" i="14"/>
  <c r="H126" i="14"/>
  <c r="G127" i="14"/>
  <c r="H127" i="14"/>
  <c r="G128" i="14"/>
  <c r="H128" i="14"/>
  <c r="G129" i="14"/>
  <c r="H129" i="14"/>
  <c r="G130" i="14"/>
  <c r="H130" i="14"/>
  <c r="G131" i="14"/>
  <c r="H131" i="14"/>
  <c r="G132" i="14"/>
  <c r="H132" i="14"/>
  <c r="G133" i="14"/>
  <c r="H133" i="14"/>
  <c r="G134" i="14"/>
  <c r="H134" i="14"/>
  <c r="G135" i="14"/>
  <c r="H135" i="14"/>
  <c r="G136" i="14"/>
  <c r="H136" i="14"/>
  <c r="G137" i="14"/>
  <c r="H137" i="14"/>
  <c r="G138" i="14"/>
  <c r="H138" i="14"/>
  <c r="N138" i="14" s="1"/>
  <c r="G139" i="14"/>
  <c r="H139" i="14"/>
  <c r="N139" i="14" s="1"/>
  <c r="G140" i="14"/>
  <c r="H140" i="14"/>
  <c r="N140" i="14" s="1"/>
  <c r="G141" i="14"/>
  <c r="H141" i="14"/>
  <c r="N141" i="14" s="1"/>
  <c r="G142" i="14"/>
  <c r="H142" i="14"/>
  <c r="N142" i="14" s="1"/>
  <c r="G143" i="14"/>
  <c r="H143" i="14"/>
  <c r="N143" i="14" s="1"/>
  <c r="G145" i="14"/>
  <c r="H145" i="14"/>
  <c r="G146" i="14"/>
  <c r="H146" i="14"/>
  <c r="G147" i="14"/>
  <c r="H147" i="14"/>
  <c r="G148" i="14"/>
  <c r="H148" i="14"/>
  <c r="G149" i="14"/>
  <c r="H149" i="14"/>
  <c r="G150" i="14"/>
  <c r="H150" i="14"/>
  <c r="G151" i="14"/>
  <c r="H151" i="14"/>
  <c r="G152" i="14"/>
  <c r="H152" i="14"/>
  <c r="G153" i="14"/>
  <c r="H153" i="14"/>
  <c r="N153" i="14" s="1"/>
  <c r="G154" i="14"/>
  <c r="H154" i="14"/>
  <c r="N154" i="14" s="1"/>
  <c r="G155" i="14"/>
  <c r="H155" i="14"/>
  <c r="N155" i="14" s="1"/>
  <c r="G156" i="14"/>
  <c r="H156" i="14"/>
  <c r="N156" i="14" s="1"/>
  <c r="G157" i="14"/>
  <c r="H157" i="14"/>
  <c r="N157" i="14" s="1"/>
  <c r="G158" i="14"/>
  <c r="H158" i="14"/>
  <c r="N158" i="14" s="1"/>
  <c r="G160" i="14"/>
  <c r="N160" i="14" s="1"/>
  <c r="H160" i="14"/>
  <c r="G161" i="14"/>
  <c r="N161" i="14" s="1"/>
  <c r="H161" i="14"/>
  <c r="G162" i="14"/>
  <c r="N162" i="14" s="1"/>
  <c r="H162" i="14"/>
  <c r="G163" i="14"/>
  <c r="N163" i="14" s="1"/>
  <c r="H163" i="14"/>
  <c r="G164" i="14"/>
  <c r="N164" i="14" s="1"/>
  <c r="H164" i="14"/>
  <c r="G165" i="14"/>
  <c r="N165" i="14" s="1"/>
  <c r="H165" i="14"/>
  <c r="G166" i="14"/>
  <c r="N166" i="14" s="1"/>
  <c r="H166" i="14"/>
  <c r="G167" i="14"/>
  <c r="N167" i="14" s="1"/>
  <c r="H167" i="14"/>
  <c r="G168" i="14"/>
  <c r="N168" i="14" s="1"/>
  <c r="H168" i="14"/>
  <c r="G169" i="14"/>
  <c r="N169" i="14" s="1"/>
  <c r="H169" i="14"/>
  <c r="G170" i="14"/>
  <c r="N170" i="14" s="1"/>
  <c r="H170" i="14"/>
  <c r="G171" i="14"/>
  <c r="N171" i="14" s="1"/>
  <c r="H171" i="14"/>
  <c r="G172" i="14"/>
  <c r="N172" i="14" s="1"/>
  <c r="H172" i="14"/>
  <c r="G173" i="14"/>
  <c r="N173" i="14" s="1"/>
  <c r="H173" i="14"/>
  <c r="G174" i="14"/>
  <c r="N174" i="14" s="1"/>
  <c r="H174" i="14"/>
  <c r="G175" i="14"/>
  <c r="N175" i="14" s="1"/>
  <c r="H175" i="14"/>
  <c r="G176" i="14"/>
  <c r="N176" i="14" s="1"/>
  <c r="H176" i="14"/>
  <c r="G177" i="14"/>
  <c r="N177" i="14" s="1"/>
  <c r="H177" i="14"/>
  <c r="G178" i="14"/>
  <c r="N178" i="14" s="1"/>
  <c r="H178" i="14"/>
  <c r="G179" i="14"/>
  <c r="N179" i="14" s="1"/>
  <c r="H179" i="14"/>
  <c r="G180" i="14"/>
  <c r="N180" i="14" s="1"/>
  <c r="H180" i="14"/>
  <c r="G181" i="14"/>
  <c r="N181" i="14" s="1"/>
  <c r="H181" i="14"/>
  <c r="G182" i="14"/>
  <c r="N182" i="14" s="1"/>
  <c r="H182" i="14"/>
  <c r="G183" i="14"/>
  <c r="N183" i="14" s="1"/>
  <c r="H183" i="14"/>
  <c r="G184" i="14"/>
  <c r="N184" i="14" s="1"/>
  <c r="H184" i="14"/>
  <c r="G185" i="14"/>
  <c r="N185" i="14" s="1"/>
  <c r="H185" i="14"/>
  <c r="G186" i="14"/>
  <c r="N186" i="14" s="1"/>
  <c r="H186" i="14"/>
  <c r="G187" i="14"/>
  <c r="N187" i="14" s="1"/>
  <c r="H187" i="14"/>
  <c r="G188" i="14"/>
  <c r="N188" i="14" s="1"/>
  <c r="H188" i="14"/>
  <c r="G189" i="14"/>
  <c r="N189" i="14" s="1"/>
  <c r="H189" i="14"/>
  <c r="G190" i="14"/>
  <c r="N190" i="14" s="1"/>
  <c r="H190" i="14"/>
  <c r="G191" i="14"/>
  <c r="N191" i="14" s="1"/>
  <c r="H191" i="14"/>
  <c r="G192" i="14"/>
  <c r="N192" i="14" s="1"/>
  <c r="H192" i="14"/>
  <c r="G193" i="14"/>
  <c r="N193" i="14" s="1"/>
  <c r="H193" i="14"/>
  <c r="G194" i="14"/>
  <c r="N194" i="14" s="1"/>
  <c r="H194" i="14"/>
  <c r="G195" i="14"/>
  <c r="N195" i="14" s="1"/>
  <c r="H195" i="14"/>
  <c r="G196" i="14"/>
  <c r="N196" i="14" s="1"/>
  <c r="H196" i="14"/>
  <c r="G197" i="14"/>
  <c r="N197" i="14" s="1"/>
  <c r="H197" i="14"/>
  <c r="G198" i="14"/>
  <c r="N198" i="14" s="1"/>
  <c r="H198" i="14"/>
  <c r="G199" i="14"/>
  <c r="N199" i="14" s="1"/>
  <c r="H199" i="14"/>
  <c r="G200" i="14"/>
  <c r="N200" i="14" s="1"/>
  <c r="H200" i="14"/>
  <c r="G201" i="14"/>
  <c r="N201" i="14" s="1"/>
  <c r="H201" i="14"/>
  <c r="G202" i="14"/>
  <c r="N202" i="14" s="1"/>
  <c r="H202" i="14"/>
  <c r="G203" i="14"/>
  <c r="N203" i="14" s="1"/>
  <c r="H203" i="14"/>
  <c r="G204" i="14"/>
  <c r="N204" i="14" s="1"/>
  <c r="H204" i="14"/>
  <c r="G205" i="14"/>
  <c r="N205" i="14" s="1"/>
  <c r="H205" i="14"/>
  <c r="G206" i="14"/>
  <c r="N206" i="14" s="1"/>
  <c r="H206" i="14"/>
  <c r="G207" i="14"/>
  <c r="N207" i="14" s="1"/>
  <c r="H207" i="14"/>
  <c r="G208" i="14"/>
  <c r="N208" i="14" s="1"/>
  <c r="H208" i="14"/>
  <c r="G209" i="14"/>
  <c r="N209" i="14" s="1"/>
  <c r="H209" i="14"/>
  <c r="G210" i="14"/>
  <c r="N210" i="14" s="1"/>
  <c r="H210" i="14"/>
  <c r="G211" i="14"/>
  <c r="N211" i="14" s="1"/>
  <c r="H211" i="14"/>
  <c r="G212" i="14"/>
  <c r="N212" i="14" s="1"/>
  <c r="H212" i="14"/>
  <c r="G213" i="14"/>
  <c r="N213" i="14" s="1"/>
  <c r="H213" i="14"/>
  <c r="G214" i="14"/>
  <c r="N214" i="14" s="1"/>
  <c r="H214" i="14"/>
  <c r="G215" i="14"/>
  <c r="N215" i="14" s="1"/>
  <c r="H215" i="14"/>
  <c r="G216" i="14"/>
  <c r="N216" i="14" s="1"/>
  <c r="H216" i="14"/>
  <c r="G217" i="14"/>
  <c r="N217" i="14" s="1"/>
  <c r="H217" i="14"/>
  <c r="G218" i="14"/>
  <c r="N218" i="14" s="1"/>
  <c r="H218" i="14"/>
  <c r="G219" i="14"/>
  <c r="N219" i="14" s="1"/>
  <c r="H219" i="14"/>
  <c r="G220" i="14"/>
  <c r="N220" i="14" s="1"/>
  <c r="H220" i="14"/>
  <c r="G221" i="14"/>
  <c r="N221" i="14" s="1"/>
  <c r="H221" i="14"/>
  <c r="G222" i="14"/>
  <c r="N222" i="14" s="1"/>
  <c r="H222" i="14"/>
  <c r="G223" i="14"/>
  <c r="N223" i="14" s="1"/>
  <c r="H223" i="14"/>
  <c r="G224" i="14"/>
  <c r="N224" i="14" s="1"/>
  <c r="H224" i="14"/>
  <c r="G225" i="14"/>
  <c r="N225" i="14" s="1"/>
  <c r="H225" i="14"/>
  <c r="G226" i="14"/>
  <c r="N226" i="14" s="1"/>
  <c r="H226" i="14"/>
  <c r="G227" i="14"/>
  <c r="N227" i="14" s="1"/>
  <c r="H227" i="14"/>
  <c r="G228" i="14"/>
  <c r="N228" i="14" s="1"/>
  <c r="H228" i="14"/>
  <c r="G229" i="14"/>
  <c r="N229" i="14" s="1"/>
  <c r="H229" i="14"/>
  <c r="G230" i="14"/>
  <c r="N230" i="14" s="1"/>
  <c r="H230" i="14"/>
  <c r="G231" i="14"/>
  <c r="N231" i="14" s="1"/>
  <c r="H231" i="14"/>
  <c r="G232" i="14"/>
  <c r="N232" i="14" s="1"/>
  <c r="H232" i="14"/>
  <c r="G233" i="14"/>
  <c r="N233" i="14" s="1"/>
  <c r="H233" i="14"/>
  <c r="G234" i="14"/>
  <c r="N234" i="14" s="1"/>
  <c r="H234" i="14"/>
  <c r="G235" i="14"/>
  <c r="N235" i="14" s="1"/>
  <c r="H235" i="14"/>
  <c r="G236" i="14"/>
  <c r="N236" i="14" s="1"/>
  <c r="H236" i="14"/>
  <c r="G237" i="14"/>
  <c r="N237" i="14" s="1"/>
  <c r="H237" i="14"/>
  <c r="G238" i="14"/>
  <c r="N238" i="14" s="1"/>
  <c r="H238" i="14"/>
  <c r="G239" i="14"/>
  <c r="N239" i="14" s="1"/>
  <c r="H239" i="14"/>
  <c r="G240" i="14"/>
  <c r="N240" i="14" s="1"/>
  <c r="H240" i="14"/>
  <c r="G241" i="14"/>
  <c r="N241" i="14" s="1"/>
  <c r="H241" i="14"/>
  <c r="G242" i="14"/>
  <c r="N242" i="14" s="1"/>
  <c r="H242" i="14"/>
  <c r="G243" i="14"/>
  <c r="N243" i="14" s="1"/>
  <c r="H243" i="14"/>
  <c r="G244" i="14"/>
  <c r="N244" i="14" s="1"/>
  <c r="H244" i="14"/>
  <c r="G245" i="14"/>
  <c r="N245" i="14" s="1"/>
  <c r="H245" i="14"/>
  <c r="G246" i="14"/>
  <c r="N246" i="14" s="1"/>
  <c r="H246" i="14"/>
  <c r="G247" i="14"/>
  <c r="N247" i="14" s="1"/>
  <c r="H247" i="14"/>
  <c r="G248" i="14"/>
  <c r="N248" i="14" s="1"/>
  <c r="H248" i="14"/>
  <c r="G249" i="14"/>
  <c r="N249" i="14" s="1"/>
  <c r="H249" i="14"/>
  <c r="G250" i="14"/>
  <c r="N250" i="14" s="1"/>
  <c r="H250" i="14"/>
  <c r="G251" i="14"/>
  <c r="N251" i="14" s="1"/>
  <c r="H251" i="14"/>
  <c r="G252" i="14"/>
  <c r="N252" i="14" s="1"/>
  <c r="H252" i="14"/>
  <c r="G253" i="14"/>
  <c r="N253" i="14" s="1"/>
  <c r="H253" i="14"/>
  <c r="G254" i="14"/>
  <c r="H254" i="14"/>
  <c r="N254" i="14" s="1"/>
  <c r="G255" i="14"/>
  <c r="H255" i="14"/>
  <c r="N255" i="14" s="1"/>
  <c r="G256" i="14"/>
  <c r="H256" i="14"/>
  <c r="N256" i="14" s="1"/>
  <c r="G257" i="14"/>
  <c r="H257" i="14"/>
  <c r="N257" i="14" s="1"/>
  <c r="G258" i="14"/>
  <c r="H258" i="14"/>
  <c r="N258" i="14" s="1"/>
  <c r="G259" i="14"/>
  <c r="H259" i="14"/>
  <c r="N259" i="14" s="1"/>
  <c r="G260" i="14"/>
  <c r="H260" i="14"/>
  <c r="N260" i="14" s="1"/>
  <c r="G261" i="14"/>
  <c r="H261" i="14"/>
  <c r="N261" i="14" s="1"/>
  <c r="G263" i="14"/>
  <c r="H263" i="14"/>
  <c r="N263" i="14" s="1"/>
  <c r="G264" i="14"/>
  <c r="H264" i="14"/>
  <c r="N264" i="14" s="1"/>
  <c r="G265" i="14"/>
  <c r="H265" i="14"/>
  <c r="N265" i="14" s="1"/>
  <c r="G266" i="14"/>
  <c r="H266" i="14"/>
  <c r="N266" i="14" s="1"/>
  <c r="G267" i="14"/>
  <c r="H267" i="14"/>
  <c r="N267" i="14" s="1"/>
  <c r="G268" i="14"/>
  <c r="H268" i="14"/>
  <c r="N268" i="14" s="1"/>
  <c r="G269" i="14"/>
  <c r="H269" i="14"/>
  <c r="N269" i="14" s="1"/>
  <c r="G270" i="14"/>
  <c r="H270" i="14"/>
  <c r="N270" i="14" s="1"/>
  <c r="G271" i="14"/>
  <c r="H271" i="14"/>
  <c r="N271" i="14" s="1"/>
  <c r="G272" i="14"/>
  <c r="H272" i="14"/>
  <c r="N272" i="14" s="1"/>
  <c r="G273" i="14"/>
  <c r="H273" i="14"/>
  <c r="N273" i="14" s="1"/>
  <c r="G275" i="14"/>
  <c r="H275" i="14"/>
  <c r="N275" i="14" s="1"/>
  <c r="G276" i="14"/>
  <c r="H276" i="14"/>
  <c r="N276" i="14" s="1"/>
  <c r="G277" i="14"/>
  <c r="H277" i="14"/>
  <c r="N277" i="14" s="1"/>
  <c r="G278" i="14"/>
  <c r="H278" i="14"/>
  <c r="N278" i="14" s="1"/>
  <c r="G279" i="14"/>
  <c r="H279" i="14"/>
  <c r="N279" i="14" s="1"/>
  <c r="G281" i="14"/>
  <c r="H281" i="14"/>
  <c r="N281" i="14" s="1"/>
  <c r="G282" i="14"/>
  <c r="H282" i="14"/>
  <c r="N282" i="14" s="1"/>
  <c r="G283" i="14"/>
  <c r="H283" i="14"/>
  <c r="N283" i="14" s="1"/>
  <c r="G285" i="14"/>
  <c r="H285" i="14"/>
  <c r="N285" i="14" s="1"/>
  <c r="G286" i="14"/>
  <c r="H286" i="14"/>
  <c r="N286" i="14" s="1"/>
  <c r="G287" i="14"/>
  <c r="H287" i="14"/>
  <c r="N287" i="14" s="1"/>
  <c r="G288" i="14"/>
  <c r="H288" i="14"/>
  <c r="N288" i="14" s="1"/>
  <c r="G289" i="14"/>
  <c r="H289" i="14"/>
  <c r="N289" i="14" s="1"/>
  <c r="G290" i="14"/>
  <c r="H290" i="14"/>
  <c r="N290" i="14" s="1"/>
  <c r="H5" i="14"/>
  <c r="G5" i="14"/>
  <c r="G280" i="9"/>
  <c r="H274" i="9"/>
  <c r="G274" i="9"/>
  <c r="G274" i="14" s="1"/>
  <c r="H262" i="9"/>
  <c r="G262" i="9"/>
  <c r="G262" i="14" s="1"/>
  <c r="H159" i="9"/>
  <c r="H144" i="9"/>
  <c r="G144" i="9"/>
  <c r="G144" i="14" s="1"/>
  <c r="H121" i="9"/>
  <c r="G121" i="9"/>
  <c r="G280" i="14" l="1"/>
  <c r="N291" i="14"/>
  <c r="O291" i="14" s="1"/>
  <c r="N280" i="14"/>
  <c r="O280" i="14" s="1"/>
  <c r="N274" i="14"/>
  <c r="O274" i="14" s="1"/>
  <c r="N114" i="14"/>
  <c r="N110" i="14"/>
  <c r="N108" i="14"/>
  <c r="N106" i="14"/>
  <c r="N103" i="14"/>
  <c r="N97" i="14"/>
  <c r="N87" i="14"/>
  <c r="N77" i="14"/>
  <c r="N96" i="14"/>
  <c r="N92" i="14"/>
  <c r="N88" i="14"/>
  <c r="N84" i="14"/>
  <c r="N80" i="14"/>
  <c r="N76" i="14"/>
  <c r="N102" i="14"/>
  <c r="N99" i="14"/>
  <c r="N93" i="14"/>
  <c r="N85" i="14"/>
  <c r="N79" i="14"/>
  <c r="N109" i="14"/>
  <c r="N107" i="14"/>
  <c r="N105" i="14"/>
  <c r="N101" i="14"/>
  <c r="N91" i="14"/>
  <c r="N83" i="14"/>
  <c r="N98" i="14"/>
  <c r="N94" i="14"/>
  <c r="N90" i="14"/>
  <c r="N86" i="14"/>
  <c r="N82" i="14"/>
  <c r="N78" i="14"/>
  <c r="N104" i="14"/>
  <c r="N100" i="14"/>
  <c r="N95" i="14"/>
  <c r="N89" i="14"/>
  <c r="N81" i="14"/>
  <c r="N75" i="14"/>
  <c r="N262" i="14"/>
  <c r="O262" i="14" s="1"/>
  <c r="N113" i="14"/>
  <c r="N112" i="14"/>
  <c r="G121" i="14"/>
  <c r="N111" i="14"/>
  <c r="H280" i="9"/>
  <c r="G291" i="9"/>
  <c r="G292" i="9" s="1"/>
  <c r="G159" i="9"/>
  <c r="G159" i="14" l="1"/>
  <c r="G291" i="14"/>
  <c r="G292" i="14" s="1"/>
  <c r="G293" i="14"/>
  <c r="G293" i="9"/>
  <c r="I137" i="14" l="1"/>
  <c r="N137" i="14" s="1"/>
  <c r="I135" i="14"/>
  <c r="N135" i="14" s="1"/>
  <c r="I131" i="14"/>
  <c r="N131" i="14" s="1"/>
  <c r="I129" i="14"/>
  <c r="N129" i="14" s="1"/>
  <c r="I126" i="14"/>
  <c r="N126" i="14" s="1"/>
  <c r="I124" i="14"/>
  <c r="N124" i="14" s="1"/>
  <c r="I122" i="14"/>
  <c r="N122" i="14" s="1"/>
  <c r="I23" i="14" l="1"/>
  <c r="N23" i="14" s="1"/>
  <c r="I27" i="14"/>
  <c r="N27" i="14" s="1"/>
  <c r="I33" i="14"/>
  <c r="N33" i="14" s="1"/>
  <c r="I16" i="14"/>
  <c r="N16" i="14" s="1"/>
  <c r="I28" i="14"/>
  <c r="N28" i="14" s="1"/>
  <c r="I30" i="14"/>
  <c r="N30" i="14" s="1"/>
  <c r="I32" i="14"/>
  <c r="N32" i="14" s="1"/>
  <c r="I44" i="14"/>
  <c r="N44" i="14" s="1"/>
  <c r="I46" i="14"/>
  <c r="N46" i="14" s="1"/>
  <c r="I48" i="14"/>
  <c r="N48" i="14" s="1"/>
  <c r="I58" i="14"/>
  <c r="N58" i="14" s="1"/>
  <c r="I70" i="14"/>
  <c r="N70" i="14" s="1"/>
  <c r="I74" i="14"/>
  <c r="N74" i="14" s="1"/>
  <c r="I19" i="14"/>
  <c r="N19" i="14" s="1"/>
  <c r="I35" i="14"/>
  <c r="N35" i="14" s="1"/>
  <c r="I39" i="14"/>
  <c r="N39" i="14" s="1"/>
  <c r="I45" i="14"/>
  <c r="N45" i="14" s="1"/>
  <c r="I61" i="14"/>
  <c r="N61" i="14" s="1"/>
  <c r="I65" i="14"/>
  <c r="N65" i="14" s="1"/>
  <c r="I67" i="14"/>
  <c r="N67" i="14" s="1"/>
  <c r="I146" i="14"/>
  <c r="N146" i="14" s="1"/>
  <c r="I149" i="14"/>
  <c r="N149" i="14" s="1"/>
  <c r="I127" i="14"/>
  <c r="N127" i="14" s="1"/>
  <c r="I132" i="14"/>
  <c r="N132" i="14" s="1"/>
  <c r="I147" i="14"/>
  <c r="N147" i="14" s="1"/>
  <c r="I152" i="14"/>
  <c r="N152" i="14" s="1"/>
  <c r="I5" i="14"/>
  <c r="I125" i="14"/>
  <c r="N125" i="14" s="1"/>
  <c r="I123" i="14"/>
  <c r="N123" i="14" s="1"/>
  <c r="I133" i="14"/>
  <c r="N133" i="14" s="1"/>
  <c r="I150" i="14"/>
  <c r="N150" i="14" s="1"/>
  <c r="I115" i="14"/>
  <c r="I130" i="14"/>
  <c r="N130" i="14" s="1"/>
  <c r="I136" i="14"/>
  <c r="N136" i="14" s="1"/>
  <c r="I148" i="14"/>
  <c r="N148" i="14" s="1"/>
  <c r="I151" i="14"/>
  <c r="N151" i="14" s="1"/>
  <c r="I134" i="14"/>
  <c r="N134" i="14" s="1"/>
  <c r="I145" i="14"/>
  <c r="N145" i="14" s="1"/>
  <c r="I128" i="14"/>
  <c r="N128" i="14" s="1"/>
  <c r="N144" i="14" l="1"/>
  <c r="O144" i="14" s="1"/>
  <c r="I57" i="14"/>
  <c r="N57" i="14" s="1"/>
  <c r="I25" i="14"/>
  <c r="N25" i="14" s="1"/>
  <c r="I21" i="14"/>
  <c r="N21" i="14" s="1"/>
  <c r="I72" i="14"/>
  <c r="N72" i="14" s="1"/>
  <c r="I59" i="14"/>
  <c r="N59" i="14" s="1"/>
  <c r="I47" i="14"/>
  <c r="N47" i="14" s="1"/>
  <c r="I20" i="14"/>
  <c r="N20" i="14" s="1"/>
  <c r="I71" i="14"/>
  <c r="N71" i="14" s="1"/>
  <c r="I62" i="14"/>
  <c r="N62" i="14" s="1"/>
  <c r="I50" i="14"/>
  <c r="N50" i="14" s="1"/>
  <c r="I38" i="14"/>
  <c r="N38" i="14" s="1"/>
  <c r="I69" i="14"/>
  <c r="N69" i="14" s="1"/>
  <c r="I49" i="14"/>
  <c r="N49" i="14" s="1"/>
  <c r="I22" i="14"/>
  <c r="N22" i="14" s="1"/>
  <c r="I29" i="14"/>
  <c r="N29" i="14" s="1"/>
  <c r="I13" i="14"/>
  <c r="N13" i="14" s="1"/>
  <c r="I36" i="14"/>
  <c r="N36" i="14" s="1"/>
  <c r="I24" i="14"/>
  <c r="N24" i="14" s="1"/>
  <c r="I64" i="14"/>
  <c r="N64" i="14" s="1"/>
  <c r="I63" i="14"/>
  <c r="N63" i="14" s="1"/>
  <c r="I52" i="14"/>
  <c r="N52" i="14" s="1"/>
  <c r="I15" i="14"/>
  <c r="N15" i="14" s="1"/>
  <c r="I10" i="14"/>
  <c r="N10" i="14" s="1"/>
  <c r="I41" i="14"/>
  <c r="N41" i="14" s="1"/>
  <c r="I9" i="14"/>
  <c r="N9" i="14" s="1"/>
  <c r="I37" i="14"/>
  <c r="N37" i="14" s="1"/>
  <c r="I66" i="14"/>
  <c r="N66" i="14" s="1"/>
  <c r="I54" i="14"/>
  <c r="N54" i="14" s="1"/>
  <c r="I42" i="14"/>
  <c r="N42" i="14" s="1"/>
  <c r="I8" i="14"/>
  <c r="N8" i="14" s="1"/>
  <c r="I73" i="14"/>
  <c r="N73" i="14" s="1"/>
  <c r="I68" i="14"/>
  <c r="N68" i="14" s="1"/>
  <c r="I56" i="14"/>
  <c r="N56" i="14" s="1"/>
  <c r="I43" i="14"/>
  <c r="N43" i="14" s="1"/>
  <c r="I51" i="14"/>
  <c r="N51" i="14" s="1"/>
  <c r="I34" i="14"/>
  <c r="N34" i="14" s="1"/>
  <c r="I14" i="14"/>
  <c r="N14" i="14" s="1"/>
  <c r="I31" i="14"/>
  <c r="N31" i="14" s="1"/>
  <c r="I17" i="14"/>
  <c r="N17" i="14" s="1"/>
  <c r="I6" i="14"/>
  <c r="N6" i="14" s="1"/>
  <c r="I40" i="14"/>
  <c r="N40" i="14" s="1"/>
  <c r="I26" i="14"/>
  <c r="N26" i="14" s="1"/>
  <c r="I12" i="14"/>
  <c r="N12" i="14" s="1"/>
  <c r="I60" i="14"/>
  <c r="N60" i="14" s="1"/>
  <c r="I55" i="14"/>
  <c r="N55" i="14" s="1"/>
  <c r="I18" i="14"/>
  <c r="N18" i="14" s="1"/>
  <c r="I11" i="14"/>
  <c r="N11" i="14" s="1"/>
  <c r="I7" i="14"/>
  <c r="N7" i="14" s="1"/>
  <c r="I53" i="14"/>
  <c r="N53" i="14" s="1"/>
  <c r="N5" i="14"/>
  <c r="N121" i="14" l="1"/>
  <c r="O121" i="14" s="1"/>
  <c r="N159" i="14" l="1"/>
  <c r="N292" i="14" l="1"/>
  <c r="O292" i="14" s="1"/>
  <c r="O159" i="14"/>
</calcChain>
</file>

<file path=xl/sharedStrings.xml><?xml version="1.0" encoding="utf-8"?>
<sst xmlns="http://schemas.openxmlformats.org/spreadsheetml/2006/main" count="5802" uniqueCount="318">
  <si>
    <t>Наименование государственной услуги или работы</t>
  </si>
  <si>
    <t>Условия (формы) оказания государственной услуги или выполнения работы</t>
  </si>
  <si>
    <r>
      <t>Объем государственной услуги (V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</si>
  <si>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r>
      <t>Объем государственной работы (V</t>
    </r>
    <r>
      <rPr>
        <vertAlign val="subscript"/>
        <sz val="10"/>
        <rFont val="Times New Roman"/>
        <family val="1"/>
        <charset val="204"/>
      </rPr>
      <t>w</t>
    </r>
    <r>
      <rPr>
        <sz val="10"/>
        <rFont val="Times New Roman"/>
        <family val="1"/>
        <charset val="204"/>
      </rPr>
      <t>)</t>
    </r>
  </si>
  <si>
    <t>Наименование учреждения</t>
  </si>
  <si>
    <t>Объем финансового обеспечения выполнения государственного задания учреждением (R)</t>
  </si>
  <si>
    <t>Реестровый номер услуги</t>
  </si>
  <si>
    <t>Организация и обеспечение подготовки спортивного резерва</t>
  </si>
  <si>
    <t>х</t>
  </si>
  <si>
    <t>Обеспечение участия лиц, проходящих спортивную подготовку, в спортивных соревнованиях</t>
  </si>
  <si>
    <t>Этап совершенствования спортивного мастерства</t>
  </si>
  <si>
    <t>Этап высшего спортивного мастерства</t>
  </si>
  <si>
    <t/>
  </si>
  <si>
    <t>Спортивная подготовка по олимпийским видам спорта</t>
  </si>
  <si>
    <t>Организация и проведение официальных спортивных мероприятий</t>
  </si>
  <si>
    <t>Спортивная подготовка по спорту глухих</t>
  </si>
  <si>
    <t>Спортивная подготовка по спорту слепых</t>
  </si>
  <si>
    <t>Спортивная подготовка по спорту лиц с поражением ОДА</t>
  </si>
  <si>
    <t>Спортивная подготовка по спорту лиц с интеллектуальными нарушениями</t>
  </si>
  <si>
    <t>Организация и проведение официальных физкультурных (физкультурно-оздоровительных) мероприятий</t>
  </si>
  <si>
    <t>Спортивная подготовка по неолимпийским видам спорта</t>
  </si>
  <si>
    <r>
      <t>Территориальный корректирующий коэффициент (К</t>
    </r>
    <r>
      <rPr>
        <vertAlign val="subscript"/>
        <sz val="8"/>
        <rFont val="Times New Roman"/>
        <family val="1"/>
        <charset val="204"/>
      </rPr>
      <t>тер</t>
    </r>
    <r>
      <rPr>
        <sz val="8"/>
        <rFont val="Times New Roman"/>
        <family val="1"/>
        <charset val="204"/>
      </rPr>
      <t xml:space="preserve">) </t>
    </r>
  </si>
  <si>
    <r>
      <t>Объем государственной услуги (V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</si>
  <si>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Нормативные затраты на выполнение работы (N</t>
    </r>
    <r>
      <rPr>
        <vertAlign val="subscript"/>
        <sz val="8"/>
        <rFont val="Times New Roman"/>
        <family val="1"/>
        <charset val="204"/>
      </rPr>
      <t>w</t>
    </r>
    <r>
      <rPr>
        <sz val="8"/>
        <rFont val="Times New Roman"/>
        <family val="1"/>
        <charset val="204"/>
      </rPr>
      <t>)</t>
    </r>
  </si>
  <si>
    <r>
      <t>Объем государственной работы (V</t>
    </r>
    <r>
      <rPr>
        <vertAlign val="subscript"/>
        <sz val="8"/>
        <rFont val="Times New Roman"/>
        <family val="1"/>
        <charset val="204"/>
      </rPr>
      <t>w</t>
    </r>
    <r>
      <rPr>
        <sz val="8"/>
        <rFont val="Times New Roman"/>
        <family val="1"/>
        <charset val="204"/>
      </rPr>
      <t>)</t>
    </r>
  </si>
  <si>
    <r>
      <t>Размер платы (тариф и цена) за оказание i-ой государственной услуги, установленный государственным заданием в случае осуществления учреждением платной деятельности (P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</si>
  <si>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Затраты на уплату налогов, в качестве объекта налогообложения по которым признается имущество учреждения (N</t>
    </r>
    <r>
      <rPr>
        <vertAlign val="superscript"/>
        <sz val="8"/>
        <rFont val="Times New Roman"/>
        <family val="1"/>
        <charset val="204"/>
      </rPr>
      <t>ун</t>
    </r>
    <r>
      <rPr>
        <sz val="8"/>
        <rFont val="Times New Roman"/>
        <family val="1"/>
        <charset val="204"/>
      </rPr>
      <t>)</t>
    </r>
  </si>
  <si>
    <r>
      <t>Затраты на содержание имущества учреждения, не используемого для оказания государственных услуг (выполнения работ) и для общехозяйственных нужд (N</t>
    </r>
    <r>
      <rPr>
        <vertAlign val="superscript"/>
        <sz val="8"/>
        <rFont val="Times New Roman"/>
        <family val="1"/>
        <charset val="204"/>
      </rPr>
      <t>си</t>
    </r>
    <r>
      <rPr>
        <sz val="8"/>
        <rFont val="Times New Roman"/>
        <family val="1"/>
        <charset val="204"/>
      </rPr>
      <t>)</t>
    </r>
  </si>
  <si>
    <t>Академическая гребля</t>
  </si>
  <si>
    <t>Бокс</t>
  </si>
  <si>
    <t>Дзюдо</t>
  </si>
  <si>
    <t>Конный спорт</t>
  </si>
  <si>
    <t>Легкая атлетика</t>
  </si>
  <si>
    <t>Лыжные гонки</t>
  </si>
  <si>
    <t>Плавание</t>
  </si>
  <si>
    <t>Регби</t>
  </si>
  <si>
    <t>Тяжелая атлетика</t>
  </si>
  <si>
    <t>Тхэквондо</t>
  </si>
  <si>
    <t>Художественная гимнастика</t>
  </si>
  <si>
    <t>Борьба на поясах</t>
  </si>
  <si>
    <t>Каратэ</t>
  </si>
  <si>
    <t>Кикбоксинг</t>
  </si>
  <si>
    <t>Пулевая стрельба</t>
  </si>
  <si>
    <t>Этап начальной подготовки</t>
  </si>
  <si>
    <t>Самбо</t>
  </si>
  <si>
    <t>Пауэрлифтинг</t>
  </si>
  <si>
    <t>Голбол</t>
  </si>
  <si>
    <t>Настольный теннис</t>
  </si>
  <si>
    <t>Бобслей</t>
  </si>
  <si>
    <t>Гребля на байдарках и каноэ</t>
  </si>
  <si>
    <t>Стендовая стрельба</t>
  </si>
  <si>
    <t>Приложение № 1</t>
  </si>
  <si>
    <t>Приложение № 3</t>
  </si>
  <si>
    <t xml:space="preserve">Содержание государственной услуги </t>
  </si>
  <si>
    <t>Нормативные затраты на оказание государственной услуги (Ni)</t>
  </si>
  <si>
    <t>Спортивные сборные команды субъектов Российской Федерации</t>
  </si>
  <si>
    <t>Региональные</t>
  </si>
  <si>
    <t>Межрегиональные</t>
  </si>
  <si>
    <t>Тренировочный этап (этап спортивной специализации)</t>
  </si>
  <si>
    <t>Пропаганда физической культуры, спорта и здорового образа жизни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</si>
  <si>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</si>
  <si>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</si>
  <si>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30.001.0</t>
  </si>
  <si>
    <t>30.003.0</t>
  </si>
  <si>
    <t>30.002.0</t>
  </si>
  <si>
    <t>Волейбол</t>
  </si>
  <si>
    <t>Обеспечение участия спортивных сборных команд в официальных спортивных мероприятиях</t>
  </si>
  <si>
    <t>Всероссийские</t>
  </si>
  <si>
    <t>30.004.0</t>
  </si>
  <si>
    <t>30.007.0</t>
  </si>
  <si>
    <t>Греко-римская борьба</t>
  </si>
  <si>
    <t>30.005.0</t>
  </si>
  <si>
    <t>30.017.1</t>
  </si>
  <si>
    <t>Спортивное ориентирование</t>
  </si>
  <si>
    <t>Танцы на колясках</t>
  </si>
  <si>
    <t>Теннис</t>
  </si>
  <si>
    <t>Ушу</t>
  </si>
  <si>
    <t>Код бозовой услуги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</si>
  <si>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</si>
  <si>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ОБУДО СДЮСШОР "ЛОКОМОТИВ"</t>
  </si>
  <si>
    <t>Международные</t>
  </si>
  <si>
    <t>30.003.1</t>
  </si>
  <si>
    <t>Приложение 2</t>
  </si>
  <si>
    <r>
      <t>Корректирующий коэффициент выравнивания (К</t>
    </r>
    <r>
      <rPr>
        <vertAlign val="subscript"/>
        <sz val="8"/>
        <rFont val="Times New Roman"/>
        <family val="1"/>
        <charset val="204"/>
      </rPr>
      <t>выр</t>
    </r>
    <r>
      <rPr>
        <sz val="8"/>
        <rFont val="Times New Roman"/>
        <family val="1"/>
        <charset val="204"/>
      </rPr>
      <t xml:space="preserve">) </t>
    </r>
  </si>
  <si>
    <t>Нормативные затраты на оказание государственной услуги, руб. (Ni)</t>
  </si>
  <si>
    <r>
      <t>Базовый норматив затрат на оказание государственной услуги, руб. (N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</si>
  <si>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t>ГБУ ЛО "ОК СШОР"</t>
  </si>
  <si>
    <t>ГБУ ЛО СШОР им. А.М. Никулина</t>
  </si>
  <si>
    <t>ГБУ ЛО СШОР "Локомотив"</t>
  </si>
  <si>
    <t>ОБУ "ОСАШ"</t>
  </si>
  <si>
    <t xml:space="preserve">
 ГБУ ЛО ЦСП</t>
  </si>
  <si>
    <t xml:space="preserve">ОАУ СК "Форест Парк"
</t>
  </si>
  <si>
    <t>ГОБУ ИАЦР ФКиС ЛО</t>
  </si>
  <si>
    <t>30001003100000002007105</t>
  </si>
  <si>
    <t>30001003100000003006105</t>
  </si>
  <si>
    <t>30001003100000004005105</t>
  </si>
  <si>
    <t>30001003100000005004105</t>
  </si>
  <si>
    <t>Водное поло</t>
  </si>
  <si>
    <t>Горнолыжный спорт</t>
  </si>
  <si>
    <t>Футбол</t>
  </si>
  <si>
    <t xml:space="preserve">30001000600000005005105 </t>
  </si>
  <si>
    <t xml:space="preserve">30001000600000004006105 </t>
  </si>
  <si>
    <t xml:space="preserve">30001000600000003007105 </t>
  </si>
  <si>
    <t xml:space="preserve">30001000600000002008105 </t>
  </si>
  <si>
    <t xml:space="preserve">30001000100000005000105 </t>
  </si>
  <si>
    <t xml:space="preserve">30001000100000004001105 </t>
  </si>
  <si>
    <t xml:space="preserve">30001000100000003002105 </t>
  </si>
  <si>
    <t xml:space="preserve">30001000100000002003105 </t>
  </si>
  <si>
    <t xml:space="preserve">30002001300000005005105 </t>
  </si>
  <si>
    <t xml:space="preserve">30002001300000004006105 </t>
  </si>
  <si>
    <t xml:space="preserve">30002001300000002008105 </t>
  </si>
  <si>
    <t xml:space="preserve">30002001300000003007105 </t>
  </si>
  <si>
    <t xml:space="preserve">30001001200000005007105 </t>
  </si>
  <si>
    <t xml:space="preserve">30001001200000004008105 </t>
  </si>
  <si>
    <t xml:space="preserve">30001001200000002000105 </t>
  </si>
  <si>
    <t xml:space="preserve">30001001200000003009105 </t>
  </si>
  <si>
    <t xml:space="preserve">30001001100000005008105 </t>
  </si>
  <si>
    <t xml:space="preserve">30001001100000004009105 </t>
  </si>
  <si>
    <t xml:space="preserve">30001001100000003000105 </t>
  </si>
  <si>
    <t xml:space="preserve">30001001100000002001105 </t>
  </si>
  <si>
    <t xml:space="preserve">30001001600000005003105 </t>
  </si>
  <si>
    <t xml:space="preserve">30001001600000004004105 </t>
  </si>
  <si>
    <t xml:space="preserve">30001001600000003005105 </t>
  </si>
  <si>
    <t xml:space="preserve">30001001600000002006105 </t>
  </si>
  <si>
    <t xml:space="preserve">30001001800000004002105 </t>
  </si>
  <si>
    <t xml:space="preserve">30001001800000003003105 </t>
  </si>
  <si>
    <t xml:space="preserve">30001001800000002004105 </t>
  </si>
  <si>
    <t xml:space="preserve">30001001800000005001105 </t>
  </si>
  <si>
    <t xml:space="preserve">30001005200000005008100 </t>
  </si>
  <si>
    <t xml:space="preserve">30001005200000004009100 </t>
  </si>
  <si>
    <t xml:space="preserve">30001005200000003000100 </t>
  </si>
  <si>
    <t xml:space="preserve">30001005200000002001100 </t>
  </si>
  <si>
    <t xml:space="preserve">30002002700000005009105 </t>
  </si>
  <si>
    <t xml:space="preserve">30002002700000004000105 </t>
  </si>
  <si>
    <t xml:space="preserve">30002002700000003001105 </t>
  </si>
  <si>
    <t xml:space="preserve">30002002700000002002105 </t>
  </si>
  <si>
    <t xml:space="preserve">30001002000000005007105 </t>
  </si>
  <si>
    <t xml:space="preserve">30001002000000004008105 </t>
  </si>
  <si>
    <t xml:space="preserve">30001002000000003009105 </t>
  </si>
  <si>
    <t xml:space="preserve">30001002000000002000105 </t>
  </si>
  <si>
    <t xml:space="preserve">30001002200000005005105 </t>
  </si>
  <si>
    <t xml:space="preserve">30001002200000004006105 </t>
  </si>
  <si>
    <t xml:space="preserve">30001002200000003007105 </t>
  </si>
  <si>
    <t xml:space="preserve">30001002200000002008105 </t>
  </si>
  <si>
    <t xml:space="preserve">30001001500000005004105 </t>
  </si>
  <si>
    <t xml:space="preserve">30001001500000004005105 </t>
  </si>
  <si>
    <t xml:space="preserve">30001001500000002007105 </t>
  </si>
  <si>
    <t xml:space="preserve">30001001500000003006105 </t>
  </si>
  <si>
    <t xml:space="preserve">30001002400000005003105 </t>
  </si>
  <si>
    <t xml:space="preserve">30001002400000004004105 </t>
  </si>
  <si>
    <t xml:space="preserve">30001002400000003005105 </t>
  </si>
  <si>
    <t xml:space="preserve">30001002400000002006105 </t>
  </si>
  <si>
    <t xml:space="preserve">30001002700000005000105 </t>
  </si>
  <si>
    <t xml:space="preserve">30001002700000004001105 </t>
  </si>
  <si>
    <t xml:space="preserve">30001002700000003002105 </t>
  </si>
  <si>
    <t xml:space="preserve">30001002700000002003105 </t>
  </si>
  <si>
    <t xml:space="preserve">30001003200000005003105 </t>
  </si>
  <si>
    <t xml:space="preserve">30001003200000004004105 </t>
  </si>
  <si>
    <t xml:space="preserve">30001003200000003005105 </t>
  </si>
  <si>
    <t xml:space="preserve">30001003200000002006105 </t>
  </si>
  <si>
    <t xml:space="preserve">30002004700000005005105 </t>
  </si>
  <si>
    <t xml:space="preserve">30002004700000004006105 </t>
  </si>
  <si>
    <t xml:space="preserve">30002004700000003007105 </t>
  </si>
  <si>
    <t xml:space="preserve">30002004700000002008105 </t>
  </si>
  <si>
    <t xml:space="preserve">30001004300000004001105 </t>
  </si>
  <si>
    <t xml:space="preserve">30001004300000003002105 </t>
  </si>
  <si>
    <t xml:space="preserve">30001004300000002003105 </t>
  </si>
  <si>
    <t xml:space="preserve">30001004300000005000105 </t>
  </si>
  <si>
    <t xml:space="preserve">30001004400000005009105 </t>
  </si>
  <si>
    <t xml:space="preserve">30001004400000004000105 </t>
  </si>
  <si>
    <t xml:space="preserve">30001004400000003001105 </t>
  </si>
  <si>
    <t xml:space="preserve">30001004400000002002105 </t>
  </si>
  <si>
    <t xml:space="preserve">30002006700000002003105 </t>
  </si>
  <si>
    <t xml:space="preserve">30002006700000005000105 </t>
  </si>
  <si>
    <t xml:space="preserve">30002006700000004001105 </t>
  </si>
  <si>
    <t xml:space="preserve">30002006700000003002105 </t>
  </si>
  <si>
    <t xml:space="preserve">30001005100000005009105 </t>
  </si>
  <si>
    <t xml:space="preserve">30001005100000003001105 </t>
  </si>
  <si>
    <t xml:space="preserve">30001005100000002002105 </t>
  </si>
  <si>
    <t xml:space="preserve">30001005100000004000105 </t>
  </si>
  <si>
    <t xml:space="preserve">30001000500000005006105 </t>
  </si>
  <si>
    <t>30.001.1</t>
  </si>
  <si>
    <t>30.002.1</t>
  </si>
  <si>
    <t>30.007.1</t>
  </si>
  <si>
    <t>30.010.1</t>
  </si>
  <si>
    <t>Итого:</t>
  </si>
  <si>
    <t xml:space="preserve">30001003900000005006105 </t>
  </si>
  <si>
    <t xml:space="preserve">30001003900000004007105 </t>
  </si>
  <si>
    <t xml:space="preserve">30001003900000003008105 </t>
  </si>
  <si>
    <t xml:space="preserve">30001003900000002009105 </t>
  </si>
  <si>
    <t xml:space="preserve">30001004800000005005105 </t>
  </si>
  <si>
    <t xml:space="preserve">30001004800000004006105 </t>
  </si>
  <si>
    <t xml:space="preserve">30001004800000003007105 </t>
  </si>
  <si>
    <t xml:space="preserve">30001004800000002008105 </t>
  </si>
  <si>
    <t xml:space="preserve">30003000100000005008101 </t>
  </si>
  <si>
    <t xml:space="preserve">30003000100000004009101 </t>
  </si>
  <si>
    <t xml:space="preserve">30003000100000003000101 </t>
  </si>
  <si>
    <t xml:space="preserve">30003000100000002001101 </t>
  </si>
  <si>
    <t xml:space="preserve">30003001400000005003101 </t>
  </si>
  <si>
    <t xml:space="preserve">30003001400000004004101 </t>
  </si>
  <si>
    <t xml:space="preserve">30003001400000003005101 </t>
  </si>
  <si>
    <t xml:space="preserve">30003001400000002006101 </t>
  </si>
  <si>
    <t xml:space="preserve">30003001500000005002101 </t>
  </si>
  <si>
    <t xml:space="preserve">30003001500000004003101 </t>
  </si>
  <si>
    <t xml:space="preserve">30003001500000003004101 </t>
  </si>
  <si>
    <t xml:space="preserve">30003001500000002005101 </t>
  </si>
  <si>
    <t xml:space="preserve">30003001700000005000101 </t>
  </si>
  <si>
    <t xml:space="preserve">30003001700000004001101 </t>
  </si>
  <si>
    <t xml:space="preserve">30003001700000003002101 </t>
  </si>
  <si>
    <t xml:space="preserve">30003001700000002003101 </t>
  </si>
  <si>
    <t xml:space="preserve">30003001900000005008101 </t>
  </si>
  <si>
    <t xml:space="preserve">30003001900000004009101 </t>
  </si>
  <si>
    <t xml:space="preserve">30003001900000003000101 </t>
  </si>
  <si>
    <t xml:space="preserve">30003001900000002001101 </t>
  </si>
  <si>
    <t xml:space="preserve">30003002100000005004101 </t>
  </si>
  <si>
    <t xml:space="preserve">30003002100000004005101 </t>
  </si>
  <si>
    <t xml:space="preserve">30003002100000003006101 </t>
  </si>
  <si>
    <t xml:space="preserve">30003002100000002007101 </t>
  </si>
  <si>
    <t xml:space="preserve">30003002400000005001101 </t>
  </si>
  <si>
    <t xml:space="preserve">30003002600000005009101 </t>
  </si>
  <si>
    <t xml:space="preserve">30003002600000004000101 </t>
  </si>
  <si>
    <t xml:space="preserve">30003002600000003001101 </t>
  </si>
  <si>
    <t xml:space="preserve">30003002600000002002101 </t>
  </si>
  <si>
    <t xml:space="preserve">30007001700000005006101 </t>
  </si>
  <si>
    <t xml:space="preserve">30007001700000004007101 </t>
  </si>
  <si>
    <t xml:space="preserve">30007001700000003008101 </t>
  </si>
  <si>
    <t xml:space="preserve">30007001700000002009101 </t>
  </si>
  <si>
    <t xml:space="preserve">30007001400000005009101 </t>
  </si>
  <si>
    <t xml:space="preserve">30007001400000004000101 </t>
  </si>
  <si>
    <t xml:space="preserve">30007001400000003001101 </t>
  </si>
  <si>
    <t xml:space="preserve">30007001400000002002101 </t>
  </si>
  <si>
    <t xml:space="preserve">30007002300000005008101 </t>
  </si>
  <si>
    <t xml:space="preserve">30007002300000004009101 </t>
  </si>
  <si>
    <t xml:space="preserve">30007002300000003000101 </t>
  </si>
  <si>
    <t xml:space="preserve">30007002300000002001101 </t>
  </si>
  <si>
    <t xml:space="preserve">30007002100000005000101 </t>
  </si>
  <si>
    <t xml:space="preserve">30007002100000004001101 </t>
  </si>
  <si>
    <t xml:space="preserve">30007002100000003002101 </t>
  </si>
  <si>
    <t xml:space="preserve">30007002100000002003101 </t>
  </si>
  <si>
    <t xml:space="preserve">30007001000000005003101 </t>
  </si>
  <si>
    <t xml:space="preserve">30007001000000004004101 </t>
  </si>
  <si>
    <t xml:space="preserve">30007001000000003005101 </t>
  </si>
  <si>
    <t xml:space="preserve">30007001000000002006101 </t>
  </si>
  <si>
    <t xml:space="preserve">30005000200000002008101 </t>
  </si>
  <si>
    <t xml:space="preserve">30005000200000003007101 </t>
  </si>
  <si>
    <t xml:space="preserve">30005000200000004006101 </t>
  </si>
  <si>
    <t xml:space="preserve">30005000200000005005101 </t>
  </si>
  <si>
    <t xml:space="preserve">30005000300000002007101 </t>
  </si>
  <si>
    <t xml:space="preserve">30005000300000003006101 </t>
  </si>
  <si>
    <t xml:space="preserve">30005000300000004005101 </t>
  </si>
  <si>
    <t xml:space="preserve">30005000300000005004101 </t>
  </si>
  <si>
    <t xml:space="preserve">30005000400000002006101 </t>
  </si>
  <si>
    <t xml:space="preserve">30005000400000003005101 </t>
  </si>
  <si>
    <t xml:space="preserve">30005000400000004004101 </t>
  </si>
  <si>
    <t xml:space="preserve">30005000400000005003101 </t>
  </si>
  <si>
    <t xml:space="preserve">30004000700000002004102 </t>
  </si>
  <si>
    <t xml:space="preserve">30004000700000003003102 </t>
  </si>
  <si>
    <t xml:space="preserve">30004000700000004002102 </t>
  </si>
  <si>
    <t xml:space="preserve">30004000700000005001102 </t>
  </si>
  <si>
    <t xml:space="preserve">30004000900000002002102 </t>
  </si>
  <si>
    <t xml:space="preserve">30004000900000003001102 </t>
  </si>
  <si>
    <t xml:space="preserve">30004000900000004000102 </t>
  </si>
  <si>
    <t xml:space="preserve">30004000900000005009102 </t>
  </si>
  <si>
    <t xml:space="preserve">30004001000000002009102 </t>
  </si>
  <si>
    <t xml:space="preserve">30004001000000003008102 </t>
  </si>
  <si>
    <t xml:space="preserve">30004001000000004007102 </t>
  </si>
  <si>
    <t xml:space="preserve">30004001000000005006102 </t>
  </si>
  <si>
    <t xml:space="preserve">30004001300000002006102 </t>
  </si>
  <si>
    <t xml:space="preserve">30004001300000003005102 </t>
  </si>
  <si>
    <t xml:space="preserve">30004001300000004004102 </t>
  </si>
  <si>
    <t xml:space="preserve">30004001300000005003102 </t>
  </si>
  <si>
    <t>30.009.1</t>
  </si>
  <si>
    <t>Всего:</t>
  </si>
  <si>
    <t>30.006.1</t>
  </si>
  <si>
    <t>30.012.1</t>
  </si>
  <si>
    <t>30.004.1</t>
  </si>
  <si>
    <t xml:space="preserve">Обеспечение и организация мероприятий по подготовке спортивных сборных команд </t>
  </si>
  <si>
    <t xml:space="preserve">На территории субъекта Российской Федерации </t>
  </si>
  <si>
    <t xml:space="preserve">Обеспечение условий проведения тренировочных мероприятий для резерва спортивных сборных команд и спортивных сборных </t>
  </si>
  <si>
    <t>30002100000000000003202</t>
  </si>
  <si>
    <t>30002100000000000003201</t>
  </si>
  <si>
    <t>Изготовление и распространение листовок</t>
  </si>
  <si>
    <t>Научно-практические конференции</t>
  </si>
  <si>
    <t>Региональные конкурсы (этапы федеральных) популяризирующие физическую культуру и спорт</t>
  </si>
  <si>
    <t>Организация и обеспечение координации деятельности центров тестирования муниципальных образований в рамках Всероссийского физкультурно-спортивного комплекса "Готов к труду и обороне" (ГТО)</t>
  </si>
  <si>
    <t>30.013.1</t>
  </si>
  <si>
    <t>На территории субъекта Российской Федерации</t>
  </si>
  <si>
    <t>30.005.1</t>
  </si>
  <si>
    <t xml:space="preserve">30005000100000005006101 </t>
  </si>
  <si>
    <t xml:space="preserve">30005000100000004007101 </t>
  </si>
  <si>
    <t xml:space="preserve">30005000100000003008101 </t>
  </si>
  <si>
    <t xml:space="preserve">30005000100000002009101 </t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</si>
  <si>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отр</t>
    </r>
    <r>
      <rPr>
        <sz val="8"/>
        <rFont val="Times New Roman"/>
        <family val="1"/>
        <charset val="204"/>
      </rPr>
      <t xml:space="preserve">) </t>
    </r>
  </si>
  <si>
    <t xml:space="preserve">Норматив затрат определенный для w-работы (Gwts) </t>
  </si>
  <si>
    <t>Нормативные затраты на выполнение государственной работы, руб. (Nw)</t>
  </si>
  <si>
    <t>30001127900000000008201</t>
  </si>
  <si>
    <t>30007128900000000000201</t>
  </si>
  <si>
    <t>30010127900000000007201</t>
  </si>
  <si>
    <t>30001127800000000009201</t>
  </si>
  <si>
    <t>30002127800000000008201</t>
  </si>
  <si>
    <t>30009129100000000004201</t>
  </si>
  <si>
    <t>30009128000000000007201</t>
  </si>
  <si>
    <t>30008129000000025007201</t>
  </si>
  <si>
    <t>30.008.1</t>
  </si>
  <si>
    <t>30006128700000000003201</t>
  </si>
  <si>
    <t>30009127900000000000201</t>
  </si>
  <si>
    <t>30004128800000000004201</t>
  </si>
  <si>
    <t>30011128600000000007201</t>
  </si>
  <si>
    <t>30003128300000000000201</t>
  </si>
  <si>
    <t>30003128500000000008201</t>
  </si>
  <si>
    <t>30003128400000000009201</t>
  </si>
  <si>
    <t>30003128600000000007201</t>
  </si>
  <si>
    <t>30013128600000000005201</t>
  </si>
  <si>
    <t>30005127800000000005201</t>
  </si>
  <si>
    <t>30002127900000000007201</t>
  </si>
  <si>
    <t>ОБЪЕМ ГОСУДАРСТВЕННЫХ УСЛУГ (РАБОТ), ОКАЗЫВАЕМЫХ С 01 ЯНВАРЯ 2018 ГОДА УЧРЕЖДЕНИЯМИ, ПОДВЕДОМСТВЕННЫМИ УПРАВЛЕНИЮ</t>
  </si>
  <si>
    <t xml:space="preserve">ЗНАЧЕНИЯ БАЗОВЫХ НОРМАТИВОВ ЗАТРАТ, КОРРЕКТИРУЮЩИХ КОЭФФИЦИЕНТОВ, КОЭФФИЦИЕНТОВ ВЫРАВНИВАНИЯ И ЗНАЧЕНИЯ НОРМАТИВНЫХ ЗАТРАТ НА ОКАЗАНИЕ ГОСУДАРСТВЕННЫХ УСЛУГ (РАБОТ) НА 2018 ГОД ПО УЧРЕЖДЕНИЯМ, ПОДВЕДОМСТВЕННЫМ УПРАВЛЕНИЮ </t>
  </si>
  <si>
    <t>ОБЪЕМ ФИНАНСОВОГО ОБЕСПЕЧЕНИЯ ВЫПОЛНЕНИЯ ГОСУДАРСТВЕННОГО ЗАДАНИЯ НА 2018 ГОД ПО УЧРЕЖДЕНИЯМ, ПОДВЕДОМСТВЕННЫМ УПРАВЛЕНИЮ,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</si>
</sst>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"/>
    <numFmt numFmtId="166" formatCode="#,##0.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color theme="1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3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9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0" fontId="10" fillId="0" borderId="1" xfId="0" quotePrefix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2" borderId="0" xfId="0" applyFill="1"/>
    <xf numFmtId="0" fontId="9" fillId="3" borderId="3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2" xfId="0" quotePrefix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0" fillId="0" borderId="6" xfId="0" quotePrefix="1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</cellStyles>
  <dxfs count="0"/>
  <tableStyles count="0" defaultTableStyle="TableStyleMedium2" defaultPivotStyle="PivotStyleLight16"/>
  <colors>
    <mruColors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4"/>
  <sheetViews>
    <sheetView workbookViewId="0">
      <selection activeCell="H6" sqref="H6"/>
    </sheetView>
  </sheetViews>
  <sheetFormatPr defaultRowHeight="15" outlineLevelRow="1" x14ac:dyDescent="0.25"/>
  <cols>
    <col min="1" max="1" width="21" customWidth="1"/>
    <col min="2" max="2" width="22.42578125" customWidth="1"/>
    <col min="3" max="3" width="7" bestFit="1" customWidth="1"/>
    <col min="4" max="4" width="28.28515625" customWidth="1"/>
    <col min="5" max="5" width="17.28515625" customWidth="1"/>
    <col min="6" max="6" width="23.140625" customWidth="1"/>
    <col min="7" max="7" width="14.85546875" customWidth="1"/>
    <col min="8" max="8" width="14.42578125" customWidth="1"/>
  </cols>
  <sheetData>
    <row r="1" spans="1:8" x14ac:dyDescent="0.25">
      <c r="A1" s="1"/>
      <c r="B1" s="1"/>
      <c r="C1" s="1"/>
      <c r="D1" s="1"/>
      <c r="E1" s="1"/>
      <c r="F1" s="1"/>
      <c r="G1" s="2"/>
      <c r="H1" s="2" t="s">
        <v>51</v>
      </c>
    </row>
    <row r="2" spans="1:8" ht="25.5" customHeight="1" x14ac:dyDescent="0.25">
      <c r="A2" s="88" t="s">
        <v>315</v>
      </c>
      <c r="B2" s="88"/>
      <c r="C2" s="88"/>
      <c r="D2" s="88"/>
      <c r="E2" s="88"/>
      <c r="F2" s="88"/>
      <c r="G2" s="88"/>
      <c r="H2" s="88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39.75" x14ac:dyDescent="0.25">
      <c r="A4" s="18" t="s">
        <v>4</v>
      </c>
      <c r="B4" s="83" t="s">
        <v>6</v>
      </c>
      <c r="C4" s="83" t="s">
        <v>77</v>
      </c>
      <c r="D4" s="18" t="s">
        <v>0</v>
      </c>
      <c r="E4" s="83" t="s">
        <v>53</v>
      </c>
      <c r="F4" s="84" t="s">
        <v>1</v>
      </c>
      <c r="G4" s="10" t="s">
        <v>2</v>
      </c>
      <c r="H4" s="10" t="s">
        <v>3</v>
      </c>
    </row>
    <row r="5" spans="1:8" ht="25.5" x14ac:dyDescent="0.25">
      <c r="A5" s="21" t="s">
        <v>86</v>
      </c>
      <c r="B5" s="80" t="s">
        <v>107</v>
      </c>
      <c r="C5" s="81" t="s">
        <v>62</v>
      </c>
      <c r="D5" s="81" t="s">
        <v>13</v>
      </c>
      <c r="E5" s="81" t="s">
        <v>28</v>
      </c>
      <c r="F5" s="81" t="s">
        <v>43</v>
      </c>
      <c r="G5" s="82">
        <v>20</v>
      </c>
      <c r="H5" s="47" t="s">
        <v>8</v>
      </c>
    </row>
    <row r="6" spans="1:8" ht="28.5" customHeight="1" x14ac:dyDescent="0.25">
      <c r="A6" s="4" t="s">
        <v>86</v>
      </c>
      <c r="B6" s="25" t="s">
        <v>106</v>
      </c>
      <c r="C6" s="26" t="s">
        <v>62</v>
      </c>
      <c r="D6" s="26" t="s">
        <v>13</v>
      </c>
      <c r="E6" s="26" t="s">
        <v>28</v>
      </c>
      <c r="F6" s="26" t="s">
        <v>58</v>
      </c>
      <c r="G6" s="38">
        <v>8</v>
      </c>
      <c r="H6" s="39" t="s">
        <v>8</v>
      </c>
    </row>
    <row r="7" spans="1:8" ht="30" hidden="1" customHeight="1" outlineLevel="1" x14ac:dyDescent="0.25">
      <c r="A7" s="4" t="s">
        <v>86</v>
      </c>
      <c r="B7" s="25" t="s">
        <v>105</v>
      </c>
      <c r="C7" s="26" t="s">
        <v>62</v>
      </c>
      <c r="D7" s="26" t="s">
        <v>13</v>
      </c>
      <c r="E7" s="26" t="s">
        <v>28</v>
      </c>
      <c r="F7" s="26" t="s">
        <v>10</v>
      </c>
      <c r="G7" s="38">
        <v>0</v>
      </c>
      <c r="H7" s="39" t="s">
        <v>8</v>
      </c>
    </row>
    <row r="8" spans="1:8" ht="25.5" collapsed="1" x14ac:dyDescent="0.25">
      <c r="A8" s="4" t="s">
        <v>86</v>
      </c>
      <c r="B8" s="25" t="s">
        <v>104</v>
      </c>
      <c r="C8" s="26" t="s">
        <v>62</v>
      </c>
      <c r="D8" s="26" t="s">
        <v>13</v>
      </c>
      <c r="E8" s="26" t="s">
        <v>28</v>
      </c>
      <c r="F8" s="26" t="s">
        <v>11</v>
      </c>
      <c r="G8" s="38">
        <v>9</v>
      </c>
      <c r="H8" s="39" t="s">
        <v>8</v>
      </c>
    </row>
    <row r="9" spans="1:8" ht="25.5" x14ac:dyDescent="0.25">
      <c r="A9" s="4" t="s">
        <v>86</v>
      </c>
      <c r="B9" s="25" t="s">
        <v>180</v>
      </c>
      <c r="C9" s="26" t="s">
        <v>62</v>
      </c>
      <c r="D9" s="26" t="s">
        <v>13</v>
      </c>
      <c r="E9" s="26" t="s">
        <v>48</v>
      </c>
      <c r="F9" s="4" t="s">
        <v>11</v>
      </c>
      <c r="G9" s="39">
        <v>1</v>
      </c>
      <c r="H9" s="39" t="s">
        <v>8</v>
      </c>
    </row>
    <row r="10" spans="1:8" ht="25.5" x14ac:dyDescent="0.25">
      <c r="A10" s="4" t="s">
        <v>86</v>
      </c>
      <c r="B10" s="25" t="s">
        <v>103</v>
      </c>
      <c r="C10" s="4" t="s">
        <v>62</v>
      </c>
      <c r="D10" s="26" t="s">
        <v>13</v>
      </c>
      <c r="E10" s="26" t="s">
        <v>29</v>
      </c>
      <c r="F10" s="26" t="s">
        <v>43</v>
      </c>
      <c r="G10" s="38">
        <v>163</v>
      </c>
      <c r="H10" s="39" t="s">
        <v>8</v>
      </c>
    </row>
    <row r="11" spans="1:8" ht="25.5" x14ac:dyDescent="0.25">
      <c r="A11" s="4" t="s">
        <v>86</v>
      </c>
      <c r="B11" s="25" t="s">
        <v>103</v>
      </c>
      <c r="C11" s="4" t="s">
        <v>62</v>
      </c>
      <c r="D11" s="26" t="s">
        <v>13</v>
      </c>
      <c r="E11" s="26" t="s">
        <v>29</v>
      </c>
      <c r="F11" s="26" t="s">
        <v>43</v>
      </c>
      <c r="G11" s="38">
        <v>43</v>
      </c>
      <c r="H11" s="39" t="s">
        <v>8</v>
      </c>
    </row>
    <row r="12" spans="1:8" ht="25.5" x14ac:dyDescent="0.25">
      <c r="A12" s="4" t="s">
        <v>86</v>
      </c>
      <c r="B12" s="25" t="s">
        <v>103</v>
      </c>
      <c r="C12" s="4" t="s">
        <v>62</v>
      </c>
      <c r="D12" s="26" t="s">
        <v>13</v>
      </c>
      <c r="E12" s="26" t="s">
        <v>29</v>
      </c>
      <c r="F12" s="26" t="s">
        <v>43</v>
      </c>
      <c r="G12" s="38">
        <v>119</v>
      </c>
      <c r="H12" s="39" t="s">
        <v>8</v>
      </c>
    </row>
    <row r="13" spans="1:8" ht="29.25" customHeight="1" x14ac:dyDescent="0.25">
      <c r="A13" s="4" t="s">
        <v>86</v>
      </c>
      <c r="B13" s="25" t="s">
        <v>102</v>
      </c>
      <c r="C13" s="4" t="s">
        <v>62</v>
      </c>
      <c r="D13" s="26" t="s">
        <v>13</v>
      </c>
      <c r="E13" s="26" t="s">
        <v>29</v>
      </c>
      <c r="F13" s="26" t="s">
        <v>58</v>
      </c>
      <c r="G13" s="38">
        <v>83</v>
      </c>
      <c r="H13" s="39" t="s">
        <v>8</v>
      </c>
    </row>
    <row r="14" spans="1:8" ht="30" customHeight="1" x14ac:dyDescent="0.25">
      <c r="A14" s="4" t="s">
        <v>86</v>
      </c>
      <c r="B14" s="25" t="s">
        <v>102</v>
      </c>
      <c r="C14" s="4" t="s">
        <v>62</v>
      </c>
      <c r="D14" s="26" t="s">
        <v>13</v>
      </c>
      <c r="E14" s="26" t="s">
        <v>29</v>
      </c>
      <c r="F14" s="26" t="s">
        <v>58</v>
      </c>
      <c r="G14" s="38">
        <v>49</v>
      </c>
      <c r="H14" s="39" t="s">
        <v>8</v>
      </c>
    </row>
    <row r="15" spans="1:8" ht="29.25" customHeight="1" x14ac:dyDescent="0.25">
      <c r="A15" s="4" t="s">
        <v>86</v>
      </c>
      <c r="B15" s="25" t="s">
        <v>102</v>
      </c>
      <c r="C15" s="4" t="s">
        <v>62</v>
      </c>
      <c r="D15" s="26" t="s">
        <v>13</v>
      </c>
      <c r="E15" s="26" t="s">
        <v>29</v>
      </c>
      <c r="F15" s="26" t="s">
        <v>58</v>
      </c>
      <c r="G15" s="38">
        <v>23</v>
      </c>
      <c r="H15" s="39" t="s">
        <v>8</v>
      </c>
    </row>
    <row r="16" spans="1:8" ht="25.5" x14ac:dyDescent="0.25">
      <c r="A16" s="4" t="s">
        <v>86</v>
      </c>
      <c r="B16" s="25" t="s">
        <v>101</v>
      </c>
      <c r="C16" s="4" t="s">
        <v>62</v>
      </c>
      <c r="D16" s="26" t="s">
        <v>13</v>
      </c>
      <c r="E16" s="26" t="s">
        <v>29</v>
      </c>
      <c r="F16" s="26" t="s">
        <v>10</v>
      </c>
      <c r="G16" s="38">
        <v>12</v>
      </c>
      <c r="H16" s="39" t="s">
        <v>8</v>
      </c>
    </row>
    <row r="17" spans="1:8" ht="25.5" x14ac:dyDescent="0.25">
      <c r="A17" s="4" t="s">
        <v>86</v>
      </c>
      <c r="B17" s="25" t="s">
        <v>101</v>
      </c>
      <c r="C17" s="4" t="s">
        <v>62</v>
      </c>
      <c r="D17" s="26" t="s">
        <v>13</v>
      </c>
      <c r="E17" s="26" t="s">
        <v>29</v>
      </c>
      <c r="F17" s="26" t="s">
        <v>10</v>
      </c>
      <c r="G17" s="38">
        <v>4</v>
      </c>
      <c r="H17" s="39" t="s">
        <v>8</v>
      </c>
    </row>
    <row r="18" spans="1:8" ht="25.5" hidden="1" outlineLevel="1" x14ac:dyDescent="0.25">
      <c r="A18" s="4" t="s">
        <v>86</v>
      </c>
      <c r="B18" s="25" t="s">
        <v>100</v>
      </c>
      <c r="C18" s="4" t="s">
        <v>62</v>
      </c>
      <c r="D18" s="26" t="s">
        <v>13</v>
      </c>
      <c r="E18" s="26" t="s">
        <v>29</v>
      </c>
      <c r="F18" s="26" t="s">
        <v>11</v>
      </c>
      <c r="G18" s="38">
        <v>0</v>
      </c>
      <c r="H18" s="39" t="s">
        <v>8</v>
      </c>
    </row>
    <row r="19" spans="1:8" ht="25.5" collapsed="1" x14ac:dyDescent="0.25">
      <c r="A19" s="4" t="s">
        <v>86</v>
      </c>
      <c r="B19" s="25" t="s">
        <v>110</v>
      </c>
      <c r="C19" s="26" t="s">
        <v>64</v>
      </c>
      <c r="D19" s="26" t="s">
        <v>20</v>
      </c>
      <c r="E19" s="26" t="s">
        <v>39</v>
      </c>
      <c r="F19" s="26" t="s">
        <v>43</v>
      </c>
      <c r="G19" s="40">
        <v>14</v>
      </c>
      <c r="H19" s="39" t="s">
        <v>8</v>
      </c>
    </row>
    <row r="20" spans="1:8" ht="30" customHeight="1" x14ac:dyDescent="0.25">
      <c r="A20" s="4" t="s">
        <v>86</v>
      </c>
      <c r="B20" s="25" t="s">
        <v>111</v>
      </c>
      <c r="C20" s="26" t="s">
        <v>64</v>
      </c>
      <c r="D20" s="26" t="s">
        <v>20</v>
      </c>
      <c r="E20" s="26" t="s">
        <v>39</v>
      </c>
      <c r="F20" s="26" t="s">
        <v>58</v>
      </c>
      <c r="G20" s="40">
        <v>20</v>
      </c>
      <c r="H20" s="39" t="s">
        <v>8</v>
      </c>
    </row>
    <row r="21" spans="1:8" ht="25.5" x14ac:dyDescent="0.25">
      <c r="A21" s="4" t="s">
        <v>86</v>
      </c>
      <c r="B21" s="25" t="s">
        <v>109</v>
      </c>
      <c r="C21" s="26" t="s">
        <v>64</v>
      </c>
      <c r="D21" s="26" t="s">
        <v>20</v>
      </c>
      <c r="E21" s="26" t="s">
        <v>39</v>
      </c>
      <c r="F21" s="26" t="s">
        <v>10</v>
      </c>
      <c r="G21" s="40">
        <v>6</v>
      </c>
      <c r="H21" s="39" t="s">
        <v>8</v>
      </c>
    </row>
    <row r="22" spans="1:8" ht="25.5" x14ac:dyDescent="0.25">
      <c r="A22" s="4" t="s">
        <v>86</v>
      </c>
      <c r="B22" s="25" t="s">
        <v>108</v>
      </c>
      <c r="C22" s="26" t="s">
        <v>64</v>
      </c>
      <c r="D22" s="26" t="s">
        <v>20</v>
      </c>
      <c r="E22" s="26" t="s">
        <v>39</v>
      </c>
      <c r="F22" s="26" t="s">
        <v>11</v>
      </c>
      <c r="G22" s="40">
        <v>6</v>
      </c>
      <c r="H22" s="39" t="s">
        <v>8</v>
      </c>
    </row>
    <row r="23" spans="1:8" ht="25.5" x14ac:dyDescent="0.25">
      <c r="A23" s="4" t="s">
        <v>86</v>
      </c>
      <c r="B23" s="25" t="s">
        <v>114</v>
      </c>
      <c r="C23" s="26" t="s">
        <v>62</v>
      </c>
      <c r="D23" s="26" t="s">
        <v>13</v>
      </c>
      <c r="E23" s="26" t="s">
        <v>65</v>
      </c>
      <c r="F23" s="26" t="s">
        <v>43</v>
      </c>
      <c r="G23" s="40">
        <v>18</v>
      </c>
      <c r="H23" s="39" t="s">
        <v>8</v>
      </c>
    </row>
    <row r="24" spans="1:8" ht="25.5" x14ac:dyDescent="0.25">
      <c r="A24" s="4" t="s">
        <v>86</v>
      </c>
      <c r="B24" s="25" t="s">
        <v>114</v>
      </c>
      <c r="C24" s="26" t="s">
        <v>62</v>
      </c>
      <c r="D24" s="26" t="s">
        <v>13</v>
      </c>
      <c r="E24" s="26" t="s">
        <v>65</v>
      </c>
      <c r="F24" s="26" t="s">
        <v>43</v>
      </c>
      <c r="G24" s="40">
        <v>30</v>
      </c>
      <c r="H24" s="39" t="s">
        <v>8</v>
      </c>
    </row>
    <row r="25" spans="1:8" ht="28.5" customHeight="1" x14ac:dyDescent="0.25">
      <c r="A25" s="4" t="s">
        <v>86</v>
      </c>
      <c r="B25" s="25" t="s">
        <v>115</v>
      </c>
      <c r="C25" s="26" t="s">
        <v>62</v>
      </c>
      <c r="D25" s="26" t="s">
        <v>13</v>
      </c>
      <c r="E25" s="26" t="s">
        <v>65</v>
      </c>
      <c r="F25" s="26" t="s">
        <v>58</v>
      </c>
      <c r="G25" s="40">
        <v>36</v>
      </c>
      <c r="H25" s="39" t="s">
        <v>8</v>
      </c>
    </row>
    <row r="26" spans="1:8" ht="25.5" hidden="1" outlineLevel="1" x14ac:dyDescent="0.25">
      <c r="A26" s="4" t="s">
        <v>86</v>
      </c>
      <c r="B26" s="25" t="s">
        <v>113</v>
      </c>
      <c r="C26" s="26" t="s">
        <v>62</v>
      </c>
      <c r="D26" s="26" t="s">
        <v>13</v>
      </c>
      <c r="E26" s="26" t="s">
        <v>65</v>
      </c>
      <c r="F26" s="26" t="s">
        <v>10</v>
      </c>
      <c r="G26" s="40">
        <v>0</v>
      </c>
      <c r="H26" s="39" t="s">
        <v>8</v>
      </c>
    </row>
    <row r="27" spans="1:8" ht="25.5" hidden="1" outlineLevel="1" x14ac:dyDescent="0.25">
      <c r="A27" s="4" t="s">
        <v>86</v>
      </c>
      <c r="B27" s="25" t="s">
        <v>112</v>
      </c>
      <c r="C27" s="26" t="s">
        <v>62</v>
      </c>
      <c r="D27" s="26" t="s">
        <v>13</v>
      </c>
      <c r="E27" s="26" t="s">
        <v>65</v>
      </c>
      <c r="F27" s="26" t="s">
        <v>11</v>
      </c>
      <c r="G27" s="40">
        <v>0</v>
      </c>
      <c r="H27" s="39" t="s">
        <v>8</v>
      </c>
    </row>
    <row r="28" spans="1:8" ht="25.5" collapsed="1" x14ac:dyDescent="0.25">
      <c r="A28" s="4" t="s">
        <v>86</v>
      </c>
      <c r="B28" s="25" t="s">
        <v>119</v>
      </c>
      <c r="C28" s="26" t="s">
        <v>62</v>
      </c>
      <c r="D28" s="26" t="s">
        <v>13</v>
      </c>
      <c r="E28" s="26" t="s">
        <v>97</v>
      </c>
      <c r="F28" s="26" t="s">
        <v>43</v>
      </c>
      <c r="G28" s="40">
        <v>44</v>
      </c>
      <c r="H28" s="39" t="s">
        <v>8</v>
      </c>
    </row>
    <row r="29" spans="1:8" ht="29.25" customHeight="1" x14ac:dyDescent="0.25">
      <c r="A29" s="4" t="s">
        <v>86</v>
      </c>
      <c r="B29" s="25" t="s">
        <v>118</v>
      </c>
      <c r="C29" s="26" t="s">
        <v>62</v>
      </c>
      <c r="D29" s="26" t="s">
        <v>13</v>
      </c>
      <c r="E29" s="26" t="s">
        <v>97</v>
      </c>
      <c r="F29" s="26" t="s">
        <v>58</v>
      </c>
      <c r="G29" s="40">
        <v>60</v>
      </c>
      <c r="H29" s="39" t="s">
        <v>8</v>
      </c>
    </row>
    <row r="30" spans="1:8" ht="25.5" hidden="1" outlineLevel="1" x14ac:dyDescent="0.25">
      <c r="A30" s="4" t="s">
        <v>86</v>
      </c>
      <c r="B30" s="25" t="s">
        <v>117</v>
      </c>
      <c r="C30" s="26" t="s">
        <v>62</v>
      </c>
      <c r="D30" s="26" t="s">
        <v>13</v>
      </c>
      <c r="E30" s="26" t="s">
        <v>97</v>
      </c>
      <c r="F30" s="26" t="s">
        <v>10</v>
      </c>
      <c r="G30" s="40">
        <v>0</v>
      </c>
      <c r="H30" s="39" t="s">
        <v>8</v>
      </c>
    </row>
    <row r="31" spans="1:8" ht="25.5" hidden="1" outlineLevel="1" x14ac:dyDescent="0.25">
      <c r="A31" s="4" t="s">
        <v>86</v>
      </c>
      <c r="B31" s="25" t="s">
        <v>116</v>
      </c>
      <c r="C31" s="26" t="s">
        <v>62</v>
      </c>
      <c r="D31" s="26" t="s">
        <v>13</v>
      </c>
      <c r="E31" s="26" t="s">
        <v>97</v>
      </c>
      <c r="F31" s="26" t="s">
        <v>11</v>
      </c>
      <c r="G31" s="40">
        <v>0</v>
      </c>
      <c r="H31" s="39" t="s">
        <v>8</v>
      </c>
    </row>
    <row r="32" spans="1:8" ht="25.5" collapsed="1" x14ac:dyDescent="0.25">
      <c r="A32" s="4" t="s">
        <v>86</v>
      </c>
      <c r="B32" s="25" t="s">
        <v>146</v>
      </c>
      <c r="C32" s="26" t="s">
        <v>62</v>
      </c>
      <c r="D32" s="26" t="s">
        <v>13</v>
      </c>
      <c r="E32" s="26" t="s">
        <v>98</v>
      </c>
      <c r="F32" s="26" t="s">
        <v>43</v>
      </c>
      <c r="G32" s="40">
        <v>78</v>
      </c>
      <c r="H32" s="39" t="s">
        <v>8</v>
      </c>
    </row>
    <row r="33" spans="1:8" ht="28.5" hidden="1" customHeight="1" outlineLevel="1" x14ac:dyDescent="0.25">
      <c r="A33" s="4" t="s">
        <v>86</v>
      </c>
      <c r="B33" s="25" t="s">
        <v>147</v>
      </c>
      <c r="C33" s="26" t="s">
        <v>62</v>
      </c>
      <c r="D33" s="26" t="s">
        <v>13</v>
      </c>
      <c r="E33" s="26" t="s">
        <v>98</v>
      </c>
      <c r="F33" s="26" t="s">
        <v>58</v>
      </c>
      <c r="G33" s="40">
        <v>0</v>
      </c>
      <c r="H33" s="39" t="s">
        <v>8</v>
      </c>
    </row>
    <row r="34" spans="1:8" ht="25.5" hidden="1" outlineLevel="1" x14ac:dyDescent="0.25">
      <c r="A34" s="4" t="s">
        <v>86</v>
      </c>
      <c r="B34" s="25" t="s">
        <v>145</v>
      </c>
      <c r="C34" s="26" t="s">
        <v>62</v>
      </c>
      <c r="D34" s="26" t="s">
        <v>13</v>
      </c>
      <c r="E34" s="26" t="s">
        <v>98</v>
      </c>
      <c r="F34" s="26" t="s">
        <v>10</v>
      </c>
      <c r="G34" s="40">
        <v>0</v>
      </c>
      <c r="H34" s="39" t="s">
        <v>8</v>
      </c>
    </row>
    <row r="35" spans="1:8" ht="25.5" hidden="1" outlineLevel="1" x14ac:dyDescent="0.25">
      <c r="A35" s="4" t="s">
        <v>86</v>
      </c>
      <c r="B35" s="25" t="s">
        <v>144</v>
      </c>
      <c r="C35" s="26" t="s">
        <v>62</v>
      </c>
      <c r="D35" s="26" t="s">
        <v>13</v>
      </c>
      <c r="E35" s="26" t="s">
        <v>98</v>
      </c>
      <c r="F35" s="26" t="s">
        <v>11</v>
      </c>
      <c r="G35" s="40">
        <v>0</v>
      </c>
      <c r="H35" s="39" t="s">
        <v>8</v>
      </c>
    </row>
    <row r="36" spans="1:8" ht="25.5" hidden="1" outlineLevel="1" x14ac:dyDescent="0.25">
      <c r="A36" s="4" t="s">
        <v>86</v>
      </c>
      <c r="B36" s="25" t="s">
        <v>123</v>
      </c>
      <c r="C36" s="26" t="s">
        <v>62</v>
      </c>
      <c r="D36" s="26" t="s">
        <v>13</v>
      </c>
      <c r="E36" s="26" t="s">
        <v>49</v>
      </c>
      <c r="F36" s="26" t="s">
        <v>43</v>
      </c>
      <c r="G36" s="40">
        <v>0</v>
      </c>
      <c r="H36" s="39" t="s">
        <v>8</v>
      </c>
    </row>
    <row r="37" spans="1:8" s="27" customFormat="1" ht="30" customHeight="1" collapsed="1" x14ac:dyDescent="0.25">
      <c r="A37" s="4" t="s">
        <v>86</v>
      </c>
      <c r="B37" s="25" t="s">
        <v>122</v>
      </c>
      <c r="C37" s="26" t="s">
        <v>62</v>
      </c>
      <c r="D37" s="26" t="s">
        <v>13</v>
      </c>
      <c r="E37" s="26" t="s">
        <v>49</v>
      </c>
      <c r="F37" s="26" t="s">
        <v>58</v>
      </c>
      <c r="G37" s="40">
        <v>35</v>
      </c>
      <c r="H37" s="39" t="s">
        <v>8</v>
      </c>
    </row>
    <row r="38" spans="1:8" s="27" customFormat="1" ht="30" hidden="1" customHeight="1" outlineLevel="1" x14ac:dyDescent="0.25">
      <c r="A38" s="4" t="s">
        <v>86</v>
      </c>
      <c r="B38" s="25" t="s">
        <v>121</v>
      </c>
      <c r="C38" s="26" t="s">
        <v>62</v>
      </c>
      <c r="D38" s="26" t="s">
        <v>13</v>
      </c>
      <c r="E38" s="26" t="s">
        <v>49</v>
      </c>
      <c r="F38" s="26" t="s">
        <v>10</v>
      </c>
      <c r="G38" s="40">
        <v>0</v>
      </c>
      <c r="H38" s="39" t="s">
        <v>8</v>
      </c>
    </row>
    <row r="39" spans="1:8" ht="30" customHeight="1" collapsed="1" x14ac:dyDescent="0.25">
      <c r="A39" s="4" t="s">
        <v>86</v>
      </c>
      <c r="B39" s="25" t="s">
        <v>120</v>
      </c>
      <c r="C39" s="26" t="s">
        <v>62</v>
      </c>
      <c r="D39" s="26" t="s">
        <v>13</v>
      </c>
      <c r="E39" s="26" t="s">
        <v>49</v>
      </c>
      <c r="F39" s="26" t="s">
        <v>11</v>
      </c>
      <c r="G39" s="40">
        <v>2</v>
      </c>
      <c r="H39" s="39" t="s">
        <v>8</v>
      </c>
    </row>
    <row r="40" spans="1:8" ht="30" customHeight="1" x14ac:dyDescent="0.25">
      <c r="A40" s="4" t="s">
        <v>86</v>
      </c>
      <c r="B40" s="25" t="s">
        <v>126</v>
      </c>
      <c r="C40" s="26" t="s">
        <v>62</v>
      </c>
      <c r="D40" s="26" t="s">
        <v>13</v>
      </c>
      <c r="E40" s="26" t="s">
        <v>30</v>
      </c>
      <c r="F40" s="26" t="s">
        <v>43</v>
      </c>
      <c r="G40" s="40">
        <v>303</v>
      </c>
      <c r="H40" s="39" t="s">
        <v>8</v>
      </c>
    </row>
    <row r="41" spans="1:8" ht="30" customHeight="1" x14ac:dyDescent="0.25">
      <c r="A41" s="4" t="s">
        <v>86</v>
      </c>
      <c r="B41" s="25" t="s">
        <v>126</v>
      </c>
      <c r="C41" s="26" t="s">
        <v>62</v>
      </c>
      <c r="D41" s="26" t="s">
        <v>13</v>
      </c>
      <c r="E41" s="26" t="s">
        <v>30</v>
      </c>
      <c r="F41" s="26" t="s">
        <v>43</v>
      </c>
      <c r="G41" s="40">
        <v>29</v>
      </c>
      <c r="H41" s="39" t="s">
        <v>8</v>
      </c>
    </row>
    <row r="42" spans="1:8" ht="30" customHeight="1" x14ac:dyDescent="0.25">
      <c r="A42" s="4" t="s">
        <v>86</v>
      </c>
      <c r="B42" s="25" t="s">
        <v>126</v>
      </c>
      <c r="C42" s="26" t="s">
        <v>62</v>
      </c>
      <c r="D42" s="26" t="s">
        <v>13</v>
      </c>
      <c r="E42" s="26" t="s">
        <v>30</v>
      </c>
      <c r="F42" s="26" t="s">
        <v>43</v>
      </c>
      <c r="G42" s="40">
        <v>29</v>
      </c>
      <c r="H42" s="39" t="s">
        <v>8</v>
      </c>
    </row>
    <row r="43" spans="1:8" ht="30" customHeight="1" x14ac:dyDescent="0.25">
      <c r="A43" s="4" t="s">
        <v>86</v>
      </c>
      <c r="B43" s="25" t="s">
        <v>125</v>
      </c>
      <c r="C43" s="26" t="s">
        <v>62</v>
      </c>
      <c r="D43" s="26" t="s">
        <v>13</v>
      </c>
      <c r="E43" s="26" t="s">
        <v>30</v>
      </c>
      <c r="F43" s="26" t="s">
        <v>58</v>
      </c>
      <c r="G43" s="40">
        <v>211</v>
      </c>
      <c r="H43" s="39" t="s">
        <v>8</v>
      </c>
    </row>
    <row r="44" spans="1:8" ht="30" customHeight="1" x14ac:dyDescent="0.25">
      <c r="A44" s="4" t="s">
        <v>86</v>
      </c>
      <c r="B44" s="25" t="s">
        <v>125</v>
      </c>
      <c r="C44" s="26" t="s">
        <v>62</v>
      </c>
      <c r="D44" s="26" t="s">
        <v>13</v>
      </c>
      <c r="E44" s="26" t="s">
        <v>30</v>
      </c>
      <c r="F44" s="26" t="s">
        <v>58</v>
      </c>
      <c r="G44" s="40">
        <v>50</v>
      </c>
      <c r="H44" s="39" t="s">
        <v>8</v>
      </c>
    </row>
    <row r="45" spans="1:8" ht="30" customHeight="1" x14ac:dyDescent="0.25">
      <c r="A45" s="4" t="s">
        <v>86</v>
      </c>
      <c r="B45" s="25" t="s">
        <v>125</v>
      </c>
      <c r="C45" s="26" t="s">
        <v>62</v>
      </c>
      <c r="D45" s="26" t="s">
        <v>13</v>
      </c>
      <c r="E45" s="26" t="s">
        <v>30</v>
      </c>
      <c r="F45" s="26" t="s">
        <v>58</v>
      </c>
      <c r="G45" s="40">
        <v>24</v>
      </c>
      <c r="H45" s="39" t="s">
        <v>8</v>
      </c>
    </row>
    <row r="46" spans="1:8" ht="30" hidden="1" customHeight="1" outlineLevel="1" x14ac:dyDescent="0.25">
      <c r="A46" s="4" t="s">
        <v>86</v>
      </c>
      <c r="B46" s="25" t="s">
        <v>125</v>
      </c>
      <c r="C46" s="26" t="s">
        <v>62</v>
      </c>
      <c r="D46" s="26" t="s">
        <v>13</v>
      </c>
      <c r="E46" s="26" t="s">
        <v>30</v>
      </c>
      <c r="F46" s="26" t="s">
        <v>58</v>
      </c>
      <c r="G46" s="40">
        <v>0</v>
      </c>
      <c r="H46" s="39" t="s">
        <v>8</v>
      </c>
    </row>
    <row r="47" spans="1:8" ht="30" customHeight="1" collapsed="1" x14ac:dyDescent="0.25">
      <c r="A47" s="4" t="s">
        <v>86</v>
      </c>
      <c r="B47" s="25" t="s">
        <v>124</v>
      </c>
      <c r="C47" s="26" t="s">
        <v>62</v>
      </c>
      <c r="D47" s="26" t="s">
        <v>13</v>
      </c>
      <c r="E47" s="26" t="s">
        <v>30</v>
      </c>
      <c r="F47" s="26" t="s">
        <v>10</v>
      </c>
      <c r="G47" s="40">
        <v>62</v>
      </c>
      <c r="H47" s="39" t="s">
        <v>8</v>
      </c>
    </row>
    <row r="48" spans="1:8" ht="30" customHeight="1" x14ac:dyDescent="0.25">
      <c r="A48" s="4" t="s">
        <v>86</v>
      </c>
      <c r="B48" s="25" t="s">
        <v>124</v>
      </c>
      <c r="C48" s="26" t="s">
        <v>62</v>
      </c>
      <c r="D48" s="26" t="s">
        <v>13</v>
      </c>
      <c r="E48" s="26" t="s">
        <v>30</v>
      </c>
      <c r="F48" s="26" t="s">
        <v>10</v>
      </c>
      <c r="G48" s="40">
        <v>3</v>
      </c>
      <c r="H48" s="39" t="s">
        <v>8</v>
      </c>
    </row>
    <row r="49" spans="1:8" ht="27.75" customHeight="1" x14ac:dyDescent="0.25">
      <c r="A49" s="4" t="s">
        <v>86</v>
      </c>
      <c r="B49" s="25" t="s">
        <v>127</v>
      </c>
      <c r="C49" s="26" t="s">
        <v>62</v>
      </c>
      <c r="D49" s="26" t="s">
        <v>13</v>
      </c>
      <c r="E49" s="26" t="s">
        <v>30</v>
      </c>
      <c r="F49" s="26" t="s">
        <v>11</v>
      </c>
      <c r="G49" s="40">
        <v>4</v>
      </c>
      <c r="H49" s="39" t="s">
        <v>8</v>
      </c>
    </row>
    <row r="50" spans="1:8" ht="25.5" x14ac:dyDescent="0.25">
      <c r="A50" s="4" t="s">
        <v>86</v>
      </c>
      <c r="B50" s="25" t="s">
        <v>131</v>
      </c>
      <c r="C50" s="26" t="s">
        <v>62</v>
      </c>
      <c r="D50" s="26" t="s">
        <v>13</v>
      </c>
      <c r="E50" s="26" t="s">
        <v>40</v>
      </c>
      <c r="F50" s="26" t="s">
        <v>43</v>
      </c>
      <c r="G50" s="40">
        <v>60</v>
      </c>
      <c r="H50" s="39" t="s">
        <v>8</v>
      </c>
    </row>
    <row r="51" spans="1:8" ht="27.75" customHeight="1" x14ac:dyDescent="0.25">
      <c r="A51" s="4" t="s">
        <v>86</v>
      </c>
      <c r="B51" s="25" t="s">
        <v>130</v>
      </c>
      <c r="C51" s="26" t="s">
        <v>62</v>
      </c>
      <c r="D51" s="26" t="s">
        <v>13</v>
      </c>
      <c r="E51" s="26" t="s">
        <v>40</v>
      </c>
      <c r="F51" s="26" t="s">
        <v>58</v>
      </c>
      <c r="G51" s="40">
        <v>24</v>
      </c>
      <c r="H51" s="39" t="s">
        <v>8</v>
      </c>
    </row>
    <row r="52" spans="1:8" ht="25.5" x14ac:dyDescent="0.25">
      <c r="A52" s="4" t="s">
        <v>86</v>
      </c>
      <c r="B52" s="25" t="s">
        <v>129</v>
      </c>
      <c r="C52" s="26" t="s">
        <v>62</v>
      </c>
      <c r="D52" s="26" t="s">
        <v>13</v>
      </c>
      <c r="E52" s="26" t="s">
        <v>40</v>
      </c>
      <c r="F52" s="26" t="s">
        <v>10</v>
      </c>
      <c r="G52" s="40">
        <v>4</v>
      </c>
      <c r="H52" s="39" t="s">
        <v>8</v>
      </c>
    </row>
    <row r="53" spans="1:8" ht="25.5" hidden="1" outlineLevel="1" x14ac:dyDescent="0.25">
      <c r="A53" s="4" t="s">
        <v>86</v>
      </c>
      <c r="B53" s="25" t="s">
        <v>128</v>
      </c>
      <c r="C53" s="26" t="s">
        <v>62</v>
      </c>
      <c r="D53" s="26" t="s">
        <v>13</v>
      </c>
      <c r="E53" s="26" t="s">
        <v>40</v>
      </c>
      <c r="F53" s="26" t="s">
        <v>11</v>
      </c>
      <c r="G53" s="40">
        <v>0</v>
      </c>
      <c r="H53" s="39" t="s">
        <v>8</v>
      </c>
    </row>
    <row r="54" spans="1:8" ht="25.5" collapsed="1" x14ac:dyDescent="0.25">
      <c r="A54" s="4" t="s">
        <v>86</v>
      </c>
      <c r="B54" s="25" t="s">
        <v>135</v>
      </c>
      <c r="C54" s="26" t="s">
        <v>64</v>
      </c>
      <c r="D54" s="26" t="s">
        <v>20</v>
      </c>
      <c r="E54" s="26" t="s">
        <v>41</v>
      </c>
      <c r="F54" s="26" t="s">
        <v>43</v>
      </c>
      <c r="G54" s="39">
        <v>74</v>
      </c>
      <c r="H54" s="39" t="s">
        <v>8</v>
      </c>
    </row>
    <row r="55" spans="1:8" ht="25.5" x14ac:dyDescent="0.25">
      <c r="A55" s="4" t="s">
        <v>86</v>
      </c>
      <c r="B55" s="25" t="s">
        <v>135</v>
      </c>
      <c r="C55" s="26" t="s">
        <v>64</v>
      </c>
      <c r="D55" s="26" t="s">
        <v>20</v>
      </c>
      <c r="E55" s="26" t="s">
        <v>41</v>
      </c>
      <c r="F55" s="26" t="s">
        <v>43</v>
      </c>
      <c r="G55" s="39">
        <v>24</v>
      </c>
      <c r="H55" s="39" t="s">
        <v>8</v>
      </c>
    </row>
    <row r="56" spans="1:8" ht="25.5" x14ac:dyDescent="0.25">
      <c r="A56" s="4" t="s">
        <v>86</v>
      </c>
      <c r="B56" s="25" t="s">
        <v>135</v>
      </c>
      <c r="C56" s="26" t="s">
        <v>64</v>
      </c>
      <c r="D56" s="26" t="s">
        <v>20</v>
      </c>
      <c r="E56" s="26" t="s">
        <v>41</v>
      </c>
      <c r="F56" s="26" t="s">
        <v>43</v>
      </c>
      <c r="G56" s="39">
        <v>45</v>
      </c>
      <c r="H56" s="39" t="s">
        <v>8</v>
      </c>
    </row>
    <row r="57" spans="1:8" ht="28.5" customHeight="1" x14ac:dyDescent="0.25">
      <c r="A57" s="4" t="s">
        <v>86</v>
      </c>
      <c r="B57" s="25" t="s">
        <v>134</v>
      </c>
      <c r="C57" s="26" t="s">
        <v>64</v>
      </c>
      <c r="D57" s="26" t="s">
        <v>20</v>
      </c>
      <c r="E57" s="26" t="s">
        <v>41</v>
      </c>
      <c r="F57" s="26" t="s">
        <v>58</v>
      </c>
      <c r="G57" s="39">
        <v>12</v>
      </c>
      <c r="H57" s="39" t="s">
        <v>8</v>
      </c>
    </row>
    <row r="58" spans="1:8" ht="28.5" customHeight="1" x14ac:dyDescent="0.25">
      <c r="A58" s="4" t="s">
        <v>86</v>
      </c>
      <c r="B58" s="25" t="s">
        <v>134</v>
      </c>
      <c r="C58" s="26" t="s">
        <v>64</v>
      </c>
      <c r="D58" s="26" t="s">
        <v>20</v>
      </c>
      <c r="E58" s="26" t="s">
        <v>41</v>
      </c>
      <c r="F58" s="26" t="s">
        <v>58</v>
      </c>
      <c r="G58" s="39">
        <v>12</v>
      </c>
      <c r="H58" s="39" t="s">
        <v>8</v>
      </c>
    </row>
    <row r="59" spans="1:8" ht="25.5" x14ac:dyDescent="0.25">
      <c r="A59" s="4" t="s">
        <v>86</v>
      </c>
      <c r="B59" s="25" t="s">
        <v>133</v>
      </c>
      <c r="C59" s="26" t="s">
        <v>64</v>
      </c>
      <c r="D59" s="26" t="s">
        <v>20</v>
      </c>
      <c r="E59" s="26" t="s">
        <v>41</v>
      </c>
      <c r="F59" s="26" t="s">
        <v>10</v>
      </c>
      <c r="G59" s="40">
        <v>4</v>
      </c>
      <c r="H59" s="39" t="s">
        <v>8</v>
      </c>
    </row>
    <row r="60" spans="1:8" ht="25.5" hidden="1" outlineLevel="1" x14ac:dyDescent="0.25">
      <c r="A60" s="4" t="s">
        <v>86</v>
      </c>
      <c r="B60" s="25" t="s">
        <v>132</v>
      </c>
      <c r="C60" s="26" t="s">
        <v>64</v>
      </c>
      <c r="D60" s="26" t="s">
        <v>20</v>
      </c>
      <c r="E60" s="26" t="s">
        <v>41</v>
      </c>
      <c r="F60" s="26" t="s">
        <v>11</v>
      </c>
      <c r="G60" s="40">
        <v>0</v>
      </c>
      <c r="H60" s="39" t="s">
        <v>8</v>
      </c>
    </row>
    <row r="61" spans="1:8" ht="25.5" collapsed="1" x14ac:dyDescent="0.25">
      <c r="A61" s="4" t="s">
        <v>86</v>
      </c>
      <c r="B61" s="25" t="s">
        <v>139</v>
      </c>
      <c r="C61" s="26" t="s">
        <v>62</v>
      </c>
      <c r="D61" s="26" t="s">
        <v>13</v>
      </c>
      <c r="E61" s="26" t="s">
        <v>31</v>
      </c>
      <c r="F61" s="26" t="s">
        <v>43</v>
      </c>
      <c r="G61" s="39">
        <v>18</v>
      </c>
      <c r="H61" s="39" t="s">
        <v>8</v>
      </c>
    </row>
    <row r="62" spans="1:8" ht="25.5" x14ac:dyDescent="0.25">
      <c r="A62" s="4" t="s">
        <v>86</v>
      </c>
      <c r="B62" s="25" t="s">
        <v>139</v>
      </c>
      <c r="C62" s="26" t="s">
        <v>62</v>
      </c>
      <c r="D62" s="26" t="s">
        <v>13</v>
      </c>
      <c r="E62" s="26" t="s">
        <v>31</v>
      </c>
      <c r="F62" s="26" t="s">
        <v>43</v>
      </c>
      <c r="G62" s="39">
        <v>30</v>
      </c>
      <c r="H62" s="39" t="s">
        <v>8</v>
      </c>
    </row>
    <row r="63" spans="1:8" ht="27.75" customHeight="1" x14ac:dyDescent="0.25">
      <c r="A63" s="4" t="s">
        <v>86</v>
      </c>
      <c r="B63" s="25" t="s">
        <v>138</v>
      </c>
      <c r="C63" s="26" t="s">
        <v>62</v>
      </c>
      <c r="D63" s="26" t="s">
        <v>13</v>
      </c>
      <c r="E63" s="26" t="s">
        <v>31</v>
      </c>
      <c r="F63" s="26" t="s">
        <v>58</v>
      </c>
      <c r="G63" s="39">
        <v>8</v>
      </c>
      <c r="H63" s="39" t="s">
        <v>8</v>
      </c>
    </row>
    <row r="64" spans="1:8" ht="25.5" x14ac:dyDescent="0.25">
      <c r="A64" s="4" t="s">
        <v>86</v>
      </c>
      <c r="B64" s="25" t="s">
        <v>137</v>
      </c>
      <c r="C64" s="26" t="s">
        <v>62</v>
      </c>
      <c r="D64" s="26" t="s">
        <v>13</v>
      </c>
      <c r="E64" s="26" t="s">
        <v>31</v>
      </c>
      <c r="F64" s="26" t="s">
        <v>10</v>
      </c>
      <c r="G64" s="39">
        <v>5</v>
      </c>
      <c r="H64" s="39" t="s">
        <v>8</v>
      </c>
    </row>
    <row r="65" spans="1:8" ht="25.5" hidden="1" outlineLevel="1" x14ac:dyDescent="0.25">
      <c r="A65" s="4" t="s">
        <v>86</v>
      </c>
      <c r="B65" s="25" t="s">
        <v>136</v>
      </c>
      <c r="C65" s="26" t="s">
        <v>62</v>
      </c>
      <c r="D65" s="26" t="s">
        <v>13</v>
      </c>
      <c r="E65" s="26" t="s">
        <v>31</v>
      </c>
      <c r="F65" s="26" t="s">
        <v>11</v>
      </c>
      <c r="G65" s="39">
        <v>0</v>
      </c>
      <c r="H65" s="39" t="s">
        <v>8</v>
      </c>
    </row>
    <row r="66" spans="1:8" ht="25.5" collapsed="1" x14ac:dyDescent="0.25">
      <c r="A66" s="4" t="s">
        <v>86</v>
      </c>
      <c r="B66" s="25" t="s">
        <v>143</v>
      </c>
      <c r="C66" s="26" t="s">
        <v>62</v>
      </c>
      <c r="D66" s="26" t="s">
        <v>13</v>
      </c>
      <c r="E66" s="26" t="s">
        <v>32</v>
      </c>
      <c r="F66" s="26" t="s">
        <v>43</v>
      </c>
      <c r="G66" s="40">
        <v>30</v>
      </c>
      <c r="H66" s="39" t="s">
        <v>8</v>
      </c>
    </row>
    <row r="67" spans="1:8" ht="28.5" hidden="1" customHeight="1" outlineLevel="1" x14ac:dyDescent="0.25">
      <c r="A67" s="4" t="s">
        <v>86</v>
      </c>
      <c r="B67" s="25" t="s">
        <v>142</v>
      </c>
      <c r="C67" s="26" t="s">
        <v>62</v>
      </c>
      <c r="D67" s="26" t="s">
        <v>13</v>
      </c>
      <c r="E67" s="26" t="s">
        <v>32</v>
      </c>
      <c r="F67" s="26" t="s">
        <v>58</v>
      </c>
      <c r="G67" s="40">
        <v>0</v>
      </c>
      <c r="H67" s="39" t="s">
        <v>8</v>
      </c>
    </row>
    <row r="68" spans="1:8" ht="25.5" hidden="1" outlineLevel="1" x14ac:dyDescent="0.25">
      <c r="A68" s="4" t="s">
        <v>86</v>
      </c>
      <c r="B68" s="25" t="s">
        <v>141</v>
      </c>
      <c r="C68" s="26" t="s">
        <v>62</v>
      </c>
      <c r="D68" s="26" t="s">
        <v>13</v>
      </c>
      <c r="E68" s="26" t="s">
        <v>32</v>
      </c>
      <c r="F68" s="26" t="s">
        <v>10</v>
      </c>
      <c r="G68" s="40">
        <v>0</v>
      </c>
      <c r="H68" s="39" t="s">
        <v>8</v>
      </c>
    </row>
    <row r="69" spans="1:8" ht="25.5" collapsed="1" x14ac:dyDescent="0.25">
      <c r="A69" s="4" t="s">
        <v>86</v>
      </c>
      <c r="B69" s="25" t="s">
        <v>140</v>
      </c>
      <c r="C69" s="26" t="s">
        <v>62</v>
      </c>
      <c r="D69" s="26" t="s">
        <v>13</v>
      </c>
      <c r="E69" s="26" t="s">
        <v>32</v>
      </c>
      <c r="F69" s="26" t="s">
        <v>11</v>
      </c>
      <c r="G69" s="40">
        <v>8</v>
      </c>
      <c r="H69" s="39" t="s">
        <v>8</v>
      </c>
    </row>
    <row r="70" spans="1:8" ht="25.5" x14ac:dyDescent="0.25">
      <c r="A70" s="4" t="s">
        <v>86</v>
      </c>
      <c r="B70" s="25" t="s">
        <v>151</v>
      </c>
      <c r="C70" s="26" t="s">
        <v>62</v>
      </c>
      <c r="D70" s="26" t="s">
        <v>13</v>
      </c>
      <c r="E70" s="26" t="s">
        <v>33</v>
      </c>
      <c r="F70" s="26" t="s">
        <v>43</v>
      </c>
      <c r="G70" s="40">
        <v>54</v>
      </c>
      <c r="H70" s="39" t="s">
        <v>8</v>
      </c>
    </row>
    <row r="71" spans="1:8" ht="25.5" x14ac:dyDescent="0.25">
      <c r="A71" s="4" t="s">
        <v>86</v>
      </c>
      <c r="B71" s="25" t="s">
        <v>151</v>
      </c>
      <c r="C71" s="26" t="s">
        <v>62</v>
      </c>
      <c r="D71" s="26" t="s">
        <v>13</v>
      </c>
      <c r="E71" s="26" t="s">
        <v>33</v>
      </c>
      <c r="F71" s="26" t="s">
        <v>43</v>
      </c>
      <c r="G71" s="40">
        <v>93</v>
      </c>
      <c r="H71" s="39" t="s">
        <v>8</v>
      </c>
    </row>
    <row r="72" spans="1:8" ht="28.5" customHeight="1" x14ac:dyDescent="0.25">
      <c r="A72" s="4" t="s">
        <v>86</v>
      </c>
      <c r="B72" s="25" t="s">
        <v>150</v>
      </c>
      <c r="C72" s="26" t="s">
        <v>62</v>
      </c>
      <c r="D72" s="26" t="s">
        <v>13</v>
      </c>
      <c r="E72" s="26" t="s">
        <v>33</v>
      </c>
      <c r="F72" s="26" t="s">
        <v>58</v>
      </c>
      <c r="G72" s="40">
        <v>42</v>
      </c>
      <c r="H72" s="39" t="s">
        <v>8</v>
      </c>
    </row>
    <row r="73" spans="1:8" ht="25.5" hidden="1" outlineLevel="1" x14ac:dyDescent="0.25">
      <c r="A73" s="4" t="s">
        <v>86</v>
      </c>
      <c r="B73" s="25" t="s">
        <v>149</v>
      </c>
      <c r="C73" s="26" t="s">
        <v>62</v>
      </c>
      <c r="D73" s="26" t="s">
        <v>13</v>
      </c>
      <c r="E73" s="26" t="s">
        <v>33</v>
      </c>
      <c r="F73" s="26" t="s">
        <v>10</v>
      </c>
      <c r="G73" s="40">
        <v>0</v>
      </c>
      <c r="H73" s="39" t="s">
        <v>8</v>
      </c>
    </row>
    <row r="74" spans="1:8" ht="25.5" hidden="1" outlineLevel="1" x14ac:dyDescent="0.25">
      <c r="A74" s="4" t="s">
        <v>86</v>
      </c>
      <c r="B74" s="25" t="s">
        <v>148</v>
      </c>
      <c r="C74" s="26" t="s">
        <v>62</v>
      </c>
      <c r="D74" s="26" t="s">
        <v>13</v>
      </c>
      <c r="E74" s="26" t="s">
        <v>33</v>
      </c>
      <c r="F74" s="26" t="s">
        <v>11</v>
      </c>
      <c r="G74" s="40">
        <v>0</v>
      </c>
      <c r="H74" s="39" t="s">
        <v>8</v>
      </c>
    </row>
    <row r="75" spans="1:8" ht="25.5" collapsed="1" x14ac:dyDescent="0.25">
      <c r="A75" s="4" t="s">
        <v>86</v>
      </c>
      <c r="B75" s="25" t="s">
        <v>155</v>
      </c>
      <c r="C75" s="26" t="s">
        <v>62</v>
      </c>
      <c r="D75" s="26" t="s">
        <v>13</v>
      </c>
      <c r="E75" s="26" t="s">
        <v>34</v>
      </c>
      <c r="F75" s="26" t="s">
        <v>43</v>
      </c>
      <c r="G75" s="40">
        <v>135</v>
      </c>
      <c r="H75" s="39" t="s">
        <v>8</v>
      </c>
    </row>
    <row r="76" spans="1:8" ht="25.5" x14ac:dyDescent="0.25">
      <c r="A76" s="4" t="s">
        <v>86</v>
      </c>
      <c r="B76" s="25" t="s">
        <v>155</v>
      </c>
      <c r="C76" s="26" t="s">
        <v>62</v>
      </c>
      <c r="D76" s="26" t="s">
        <v>13</v>
      </c>
      <c r="E76" s="26" t="s">
        <v>34</v>
      </c>
      <c r="F76" s="26" t="s">
        <v>43</v>
      </c>
      <c r="G76" s="40">
        <v>42</v>
      </c>
      <c r="H76" s="39" t="s">
        <v>8</v>
      </c>
    </row>
    <row r="77" spans="1:8" ht="27" customHeight="1" x14ac:dyDescent="0.25">
      <c r="A77" s="4" t="s">
        <v>86</v>
      </c>
      <c r="B77" s="25" t="s">
        <v>154</v>
      </c>
      <c r="C77" s="26" t="s">
        <v>62</v>
      </c>
      <c r="D77" s="26" t="s">
        <v>13</v>
      </c>
      <c r="E77" s="26" t="s">
        <v>34</v>
      </c>
      <c r="F77" s="26" t="s">
        <v>58</v>
      </c>
      <c r="G77" s="40">
        <v>227</v>
      </c>
      <c r="H77" s="39" t="s">
        <v>8</v>
      </c>
    </row>
    <row r="78" spans="1:8" ht="25.5" x14ac:dyDescent="0.25">
      <c r="A78" s="4" t="s">
        <v>86</v>
      </c>
      <c r="B78" s="25" t="s">
        <v>153</v>
      </c>
      <c r="C78" s="26" t="s">
        <v>62</v>
      </c>
      <c r="D78" s="26" t="s">
        <v>13</v>
      </c>
      <c r="E78" s="26" t="s">
        <v>34</v>
      </c>
      <c r="F78" s="26" t="s">
        <v>10</v>
      </c>
      <c r="G78" s="40">
        <v>26</v>
      </c>
      <c r="H78" s="39" t="s">
        <v>8</v>
      </c>
    </row>
    <row r="79" spans="1:8" ht="25.5" x14ac:dyDescent="0.25">
      <c r="A79" s="4" t="s">
        <v>86</v>
      </c>
      <c r="B79" s="25" t="s">
        <v>152</v>
      </c>
      <c r="C79" s="26" t="s">
        <v>62</v>
      </c>
      <c r="D79" s="26" t="s">
        <v>13</v>
      </c>
      <c r="E79" s="26" t="s">
        <v>34</v>
      </c>
      <c r="F79" s="26" t="s">
        <v>11</v>
      </c>
      <c r="G79" s="40">
        <v>10</v>
      </c>
      <c r="H79" s="39" t="s">
        <v>8</v>
      </c>
    </row>
    <row r="80" spans="1:8" ht="25.5" x14ac:dyDescent="0.25">
      <c r="A80" s="4" t="s">
        <v>86</v>
      </c>
      <c r="B80" s="25" t="s">
        <v>159</v>
      </c>
      <c r="C80" s="26" t="s">
        <v>62</v>
      </c>
      <c r="D80" s="26" t="s">
        <v>13</v>
      </c>
      <c r="E80" s="26" t="s">
        <v>35</v>
      </c>
      <c r="F80" s="26" t="s">
        <v>43</v>
      </c>
      <c r="G80" s="40">
        <v>80</v>
      </c>
      <c r="H80" s="39" t="s">
        <v>8</v>
      </c>
    </row>
    <row r="81" spans="1:8" ht="25.5" x14ac:dyDescent="0.25">
      <c r="A81" s="4" t="s">
        <v>86</v>
      </c>
      <c r="B81" s="25" t="s">
        <v>159</v>
      </c>
      <c r="C81" s="26" t="s">
        <v>62</v>
      </c>
      <c r="D81" s="26" t="s">
        <v>13</v>
      </c>
      <c r="E81" s="26" t="s">
        <v>35</v>
      </c>
      <c r="F81" s="26" t="s">
        <v>43</v>
      </c>
      <c r="G81" s="40">
        <v>20</v>
      </c>
      <c r="H81" s="39" t="s">
        <v>8</v>
      </c>
    </row>
    <row r="82" spans="1:8" ht="28.5" customHeight="1" x14ac:dyDescent="0.25">
      <c r="A82" s="4" t="s">
        <v>86</v>
      </c>
      <c r="B82" s="25" t="s">
        <v>158</v>
      </c>
      <c r="C82" s="26" t="s">
        <v>62</v>
      </c>
      <c r="D82" s="26" t="s">
        <v>13</v>
      </c>
      <c r="E82" s="26" t="s">
        <v>35</v>
      </c>
      <c r="F82" s="26" t="s">
        <v>58</v>
      </c>
      <c r="G82" s="40">
        <v>18</v>
      </c>
      <c r="H82" s="39" t="s">
        <v>8</v>
      </c>
    </row>
    <row r="83" spans="1:8" ht="25.5" x14ac:dyDescent="0.25">
      <c r="A83" s="4" t="s">
        <v>86</v>
      </c>
      <c r="B83" s="25" t="s">
        <v>157</v>
      </c>
      <c r="C83" s="26" t="s">
        <v>62</v>
      </c>
      <c r="D83" s="26" t="s">
        <v>13</v>
      </c>
      <c r="E83" s="26" t="s">
        <v>35</v>
      </c>
      <c r="F83" s="26" t="s">
        <v>10</v>
      </c>
      <c r="G83" s="40">
        <v>38</v>
      </c>
      <c r="H83" s="39" t="s">
        <v>8</v>
      </c>
    </row>
    <row r="84" spans="1:8" ht="25.5" x14ac:dyDescent="0.25">
      <c r="A84" s="4" t="s">
        <v>86</v>
      </c>
      <c r="B84" s="25" t="s">
        <v>156</v>
      </c>
      <c r="C84" s="26" t="s">
        <v>62</v>
      </c>
      <c r="D84" s="26" t="s">
        <v>13</v>
      </c>
      <c r="E84" s="26" t="s">
        <v>35</v>
      </c>
      <c r="F84" s="26" t="s">
        <v>11</v>
      </c>
      <c r="G84" s="40">
        <v>3</v>
      </c>
      <c r="H84" s="39" t="s">
        <v>8</v>
      </c>
    </row>
    <row r="85" spans="1:8" ht="25.5" x14ac:dyDescent="0.25">
      <c r="A85" s="4" t="s">
        <v>86</v>
      </c>
      <c r="B85" s="25" t="s">
        <v>163</v>
      </c>
      <c r="C85" s="26" t="s">
        <v>64</v>
      </c>
      <c r="D85" s="26" t="s">
        <v>20</v>
      </c>
      <c r="E85" s="26" t="s">
        <v>44</v>
      </c>
      <c r="F85" s="26" t="s">
        <v>43</v>
      </c>
      <c r="G85" s="40">
        <v>22</v>
      </c>
      <c r="H85" s="39" t="s">
        <v>8</v>
      </c>
    </row>
    <row r="86" spans="1:8" ht="29.25" hidden="1" customHeight="1" outlineLevel="1" x14ac:dyDescent="0.25">
      <c r="A86" s="4" t="s">
        <v>86</v>
      </c>
      <c r="B86" s="25" t="s">
        <v>162</v>
      </c>
      <c r="C86" s="26" t="s">
        <v>64</v>
      </c>
      <c r="D86" s="26" t="s">
        <v>20</v>
      </c>
      <c r="E86" s="26" t="s">
        <v>44</v>
      </c>
      <c r="F86" s="26" t="s">
        <v>58</v>
      </c>
      <c r="G86" s="40">
        <v>0</v>
      </c>
      <c r="H86" s="39" t="s">
        <v>8</v>
      </c>
    </row>
    <row r="87" spans="1:8" ht="25.5" collapsed="1" x14ac:dyDescent="0.25">
      <c r="A87" s="4" t="s">
        <v>86</v>
      </c>
      <c r="B87" s="25" t="s">
        <v>161</v>
      </c>
      <c r="C87" s="26" t="s">
        <v>64</v>
      </c>
      <c r="D87" s="26" t="s">
        <v>20</v>
      </c>
      <c r="E87" s="26" t="s">
        <v>44</v>
      </c>
      <c r="F87" s="26" t="s">
        <v>10</v>
      </c>
      <c r="G87" s="40">
        <v>4</v>
      </c>
      <c r="H87" s="39" t="s">
        <v>8</v>
      </c>
    </row>
    <row r="88" spans="1:8" ht="25.5" hidden="1" outlineLevel="1" x14ac:dyDescent="0.25">
      <c r="A88" s="4" t="s">
        <v>86</v>
      </c>
      <c r="B88" s="25" t="s">
        <v>160</v>
      </c>
      <c r="C88" s="26" t="s">
        <v>64</v>
      </c>
      <c r="D88" s="26" t="s">
        <v>20</v>
      </c>
      <c r="E88" s="26" t="s">
        <v>44</v>
      </c>
      <c r="F88" s="26" t="s">
        <v>11</v>
      </c>
      <c r="G88" s="40">
        <v>0</v>
      </c>
      <c r="H88" s="39" t="s">
        <v>8</v>
      </c>
    </row>
    <row r="89" spans="1:8" ht="25.5" collapsed="1" x14ac:dyDescent="0.25">
      <c r="A89" s="4" t="s">
        <v>86</v>
      </c>
      <c r="B89" s="25" t="s">
        <v>166</v>
      </c>
      <c r="C89" s="26" t="s">
        <v>62</v>
      </c>
      <c r="D89" s="26" t="s">
        <v>13</v>
      </c>
      <c r="E89" s="26" t="s">
        <v>37</v>
      </c>
      <c r="F89" s="26" t="s">
        <v>43</v>
      </c>
      <c r="G89" s="40">
        <v>87</v>
      </c>
      <c r="H89" s="39" t="s">
        <v>8</v>
      </c>
    </row>
    <row r="90" spans="1:8" ht="30" customHeight="1" x14ac:dyDescent="0.25">
      <c r="A90" s="4" t="s">
        <v>86</v>
      </c>
      <c r="B90" s="25" t="s">
        <v>166</v>
      </c>
      <c r="C90" s="26" t="s">
        <v>62</v>
      </c>
      <c r="D90" s="26" t="s">
        <v>13</v>
      </c>
      <c r="E90" s="26" t="s">
        <v>37</v>
      </c>
      <c r="F90" s="26" t="s">
        <v>43</v>
      </c>
      <c r="G90" s="40">
        <v>44</v>
      </c>
      <c r="H90" s="39" t="s">
        <v>8</v>
      </c>
    </row>
    <row r="91" spans="1:8" ht="30" hidden="1" customHeight="1" outlineLevel="1" x14ac:dyDescent="0.25">
      <c r="A91" s="4" t="s">
        <v>86</v>
      </c>
      <c r="B91" s="25" t="s">
        <v>166</v>
      </c>
      <c r="C91" s="26" t="s">
        <v>62</v>
      </c>
      <c r="D91" s="26" t="s">
        <v>13</v>
      </c>
      <c r="E91" s="26" t="s">
        <v>37</v>
      </c>
      <c r="F91" s="26" t="s">
        <v>43</v>
      </c>
      <c r="G91" s="40">
        <v>0</v>
      </c>
      <c r="H91" s="39" t="s">
        <v>8</v>
      </c>
    </row>
    <row r="92" spans="1:8" ht="30" customHeight="1" collapsed="1" x14ac:dyDescent="0.25">
      <c r="A92" s="4" t="s">
        <v>86</v>
      </c>
      <c r="B92" s="25" t="s">
        <v>166</v>
      </c>
      <c r="C92" s="26" t="s">
        <v>62</v>
      </c>
      <c r="D92" s="26" t="s">
        <v>13</v>
      </c>
      <c r="E92" s="26" t="s">
        <v>37</v>
      </c>
      <c r="F92" s="26" t="s">
        <v>43</v>
      </c>
      <c r="G92" s="40">
        <v>102</v>
      </c>
      <c r="H92" s="39" t="s">
        <v>8</v>
      </c>
    </row>
    <row r="93" spans="1:8" ht="30" customHeight="1" x14ac:dyDescent="0.25">
      <c r="A93" s="4" t="s">
        <v>86</v>
      </c>
      <c r="B93" s="25" t="s">
        <v>165</v>
      </c>
      <c r="C93" s="26" t="s">
        <v>62</v>
      </c>
      <c r="D93" s="26" t="s">
        <v>13</v>
      </c>
      <c r="E93" s="26" t="s">
        <v>37</v>
      </c>
      <c r="F93" s="26" t="s">
        <v>58</v>
      </c>
      <c r="G93" s="40">
        <v>69</v>
      </c>
      <c r="H93" s="39" t="s">
        <v>8</v>
      </c>
    </row>
    <row r="94" spans="1:8" ht="30" customHeight="1" x14ac:dyDescent="0.25">
      <c r="A94" s="4" t="s">
        <v>86</v>
      </c>
      <c r="B94" s="25" t="s">
        <v>165</v>
      </c>
      <c r="C94" s="26" t="s">
        <v>62</v>
      </c>
      <c r="D94" s="26" t="s">
        <v>13</v>
      </c>
      <c r="E94" s="26" t="s">
        <v>37</v>
      </c>
      <c r="F94" s="26" t="s">
        <v>58</v>
      </c>
      <c r="G94" s="40">
        <v>49</v>
      </c>
      <c r="H94" s="39" t="s">
        <v>8</v>
      </c>
    </row>
    <row r="95" spans="1:8" ht="30" hidden="1" customHeight="1" outlineLevel="1" x14ac:dyDescent="0.25">
      <c r="A95" s="4" t="s">
        <v>86</v>
      </c>
      <c r="B95" s="25" t="s">
        <v>165</v>
      </c>
      <c r="C95" s="26" t="s">
        <v>62</v>
      </c>
      <c r="D95" s="26" t="s">
        <v>13</v>
      </c>
      <c r="E95" s="26" t="s">
        <v>37</v>
      </c>
      <c r="F95" s="26" t="s">
        <v>58</v>
      </c>
      <c r="G95" s="40">
        <v>0</v>
      </c>
      <c r="H95" s="39" t="s">
        <v>8</v>
      </c>
    </row>
    <row r="96" spans="1:8" ht="30" customHeight="1" collapsed="1" x14ac:dyDescent="0.25">
      <c r="A96" s="4" t="s">
        <v>86</v>
      </c>
      <c r="B96" s="25" t="s">
        <v>165</v>
      </c>
      <c r="C96" s="26" t="s">
        <v>62</v>
      </c>
      <c r="D96" s="26" t="s">
        <v>13</v>
      </c>
      <c r="E96" s="26" t="s">
        <v>37</v>
      </c>
      <c r="F96" s="26" t="s">
        <v>58</v>
      </c>
      <c r="G96" s="40">
        <v>55</v>
      </c>
      <c r="H96" s="39" t="s">
        <v>8</v>
      </c>
    </row>
    <row r="97" spans="1:8" ht="30" customHeight="1" x14ac:dyDescent="0.25">
      <c r="A97" s="4" t="s">
        <v>86</v>
      </c>
      <c r="B97" s="25" t="s">
        <v>164</v>
      </c>
      <c r="C97" s="26" t="s">
        <v>62</v>
      </c>
      <c r="D97" s="26" t="s">
        <v>13</v>
      </c>
      <c r="E97" s="26" t="s">
        <v>37</v>
      </c>
      <c r="F97" s="26" t="s">
        <v>10</v>
      </c>
      <c r="G97" s="40">
        <v>5</v>
      </c>
      <c r="H97" s="39" t="s">
        <v>8</v>
      </c>
    </row>
    <row r="98" spans="1:8" ht="30" customHeight="1" x14ac:dyDescent="0.25">
      <c r="A98" s="4" t="s">
        <v>86</v>
      </c>
      <c r="B98" s="25" t="s">
        <v>164</v>
      </c>
      <c r="C98" s="26" t="s">
        <v>62</v>
      </c>
      <c r="D98" s="26" t="s">
        <v>13</v>
      </c>
      <c r="E98" s="26" t="s">
        <v>37</v>
      </c>
      <c r="F98" s="26" t="s">
        <v>10</v>
      </c>
      <c r="G98" s="40">
        <v>9</v>
      </c>
      <c r="H98" s="39" t="s">
        <v>8</v>
      </c>
    </row>
    <row r="99" spans="1:8" ht="30" customHeight="1" x14ac:dyDescent="0.25">
      <c r="A99" s="4" t="s">
        <v>86</v>
      </c>
      <c r="B99" s="25" t="s">
        <v>167</v>
      </c>
      <c r="C99" s="26" t="s">
        <v>62</v>
      </c>
      <c r="D99" s="26" t="s">
        <v>13</v>
      </c>
      <c r="E99" s="26" t="s">
        <v>37</v>
      </c>
      <c r="F99" s="26" t="s">
        <v>11</v>
      </c>
      <c r="G99" s="40">
        <v>2</v>
      </c>
      <c r="H99" s="39" t="s">
        <v>8</v>
      </c>
    </row>
    <row r="100" spans="1:8" ht="25.5" x14ac:dyDescent="0.25">
      <c r="A100" s="4" t="s">
        <v>86</v>
      </c>
      <c r="B100" s="25" t="s">
        <v>171</v>
      </c>
      <c r="C100" s="26" t="s">
        <v>62</v>
      </c>
      <c r="D100" s="26" t="s">
        <v>13</v>
      </c>
      <c r="E100" s="26" t="s">
        <v>36</v>
      </c>
      <c r="F100" s="26" t="s">
        <v>43</v>
      </c>
      <c r="G100" s="41">
        <v>14</v>
      </c>
      <c r="H100" s="39" t="s">
        <v>8</v>
      </c>
    </row>
    <row r="101" spans="1:8" ht="27.75" customHeight="1" x14ac:dyDescent="0.25">
      <c r="A101" s="4" t="s">
        <v>86</v>
      </c>
      <c r="B101" s="25" t="s">
        <v>171</v>
      </c>
      <c r="C101" s="26" t="s">
        <v>62</v>
      </c>
      <c r="D101" s="26" t="s">
        <v>13</v>
      </c>
      <c r="E101" s="26" t="s">
        <v>36</v>
      </c>
      <c r="F101" s="26" t="s">
        <v>43</v>
      </c>
      <c r="G101" s="41">
        <v>14</v>
      </c>
      <c r="H101" s="39" t="s">
        <v>8</v>
      </c>
    </row>
    <row r="102" spans="1:8" ht="29.25" customHeight="1" x14ac:dyDescent="0.25">
      <c r="A102" s="4" t="s">
        <v>86</v>
      </c>
      <c r="B102" s="25" t="s">
        <v>170</v>
      </c>
      <c r="C102" s="26" t="s">
        <v>62</v>
      </c>
      <c r="D102" s="26" t="s">
        <v>13</v>
      </c>
      <c r="E102" s="26" t="s">
        <v>36</v>
      </c>
      <c r="F102" s="26" t="s">
        <v>58</v>
      </c>
      <c r="G102" s="41">
        <v>10</v>
      </c>
      <c r="H102" s="39" t="s">
        <v>8</v>
      </c>
    </row>
    <row r="103" spans="1:8" ht="29.25" customHeight="1" x14ac:dyDescent="0.25">
      <c r="A103" s="4" t="s">
        <v>86</v>
      </c>
      <c r="B103" s="25" t="s">
        <v>170</v>
      </c>
      <c r="C103" s="26" t="s">
        <v>62</v>
      </c>
      <c r="D103" s="26" t="s">
        <v>13</v>
      </c>
      <c r="E103" s="26" t="s">
        <v>36</v>
      </c>
      <c r="F103" s="26" t="s">
        <v>58</v>
      </c>
      <c r="G103" s="41">
        <v>27</v>
      </c>
      <c r="H103" s="39" t="s">
        <v>8</v>
      </c>
    </row>
    <row r="104" spans="1:8" ht="25.5" x14ac:dyDescent="0.25">
      <c r="A104" s="4" t="s">
        <v>86</v>
      </c>
      <c r="B104" s="25" t="s">
        <v>169</v>
      </c>
      <c r="C104" s="26" t="s">
        <v>62</v>
      </c>
      <c r="D104" s="26" t="s">
        <v>13</v>
      </c>
      <c r="E104" s="26" t="s">
        <v>36</v>
      </c>
      <c r="F104" s="26" t="s">
        <v>10</v>
      </c>
      <c r="G104" s="41">
        <v>4</v>
      </c>
      <c r="H104" s="39" t="s">
        <v>8</v>
      </c>
    </row>
    <row r="105" spans="1:8" ht="25.5" x14ac:dyDescent="0.25">
      <c r="A105" s="4" t="s">
        <v>86</v>
      </c>
      <c r="B105" s="25" t="s">
        <v>169</v>
      </c>
      <c r="C105" s="26" t="s">
        <v>62</v>
      </c>
      <c r="D105" s="26" t="s">
        <v>13</v>
      </c>
      <c r="E105" s="26" t="s">
        <v>36</v>
      </c>
      <c r="F105" s="26" t="s">
        <v>10</v>
      </c>
      <c r="G105" s="41">
        <v>13</v>
      </c>
      <c r="H105" s="39" t="s">
        <v>8</v>
      </c>
    </row>
    <row r="106" spans="1:8" ht="25.5" x14ac:dyDescent="0.25">
      <c r="A106" s="4" t="s">
        <v>86</v>
      </c>
      <c r="B106" s="25" t="s">
        <v>168</v>
      </c>
      <c r="C106" s="26" t="s">
        <v>62</v>
      </c>
      <c r="D106" s="26" t="s">
        <v>13</v>
      </c>
      <c r="E106" s="26" t="s">
        <v>36</v>
      </c>
      <c r="F106" s="26" t="s">
        <v>11</v>
      </c>
      <c r="G106" s="41">
        <v>4</v>
      </c>
      <c r="H106" s="39" t="s">
        <v>8</v>
      </c>
    </row>
    <row r="107" spans="1:8" ht="25.5" x14ac:dyDescent="0.25">
      <c r="A107" s="4" t="s">
        <v>86</v>
      </c>
      <c r="B107" s="25" t="s">
        <v>172</v>
      </c>
      <c r="C107" s="26" t="s">
        <v>64</v>
      </c>
      <c r="D107" s="26" t="s">
        <v>20</v>
      </c>
      <c r="E107" s="26" t="s">
        <v>76</v>
      </c>
      <c r="F107" s="26" t="s">
        <v>43</v>
      </c>
      <c r="G107" s="41">
        <v>15</v>
      </c>
      <c r="H107" s="39" t="s">
        <v>8</v>
      </c>
    </row>
    <row r="108" spans="1:8" ht="29.25" customHeight="1" x14ac:dyDescent="0.25">
      <c r="A108" s="4" t="s">
        <v>86</v>
      </c>
      <c r="B108" s="25" t="s">
        <v>175</v>
      </c>
      <c r="C108" s="26" t="s">
        <v>64</v>
      </c>
      <c r="D108" s="26" t="s">
        <v>20</v>
      </c>
      <c r="E108" s="26" t="s">
        <v>76</v>
      </c>
      <c r="F108" s="26" t="s">
        <v>58</v>
      </c>
      <c r="G108" s="41">
        <v>20</v>
      </c>
      <c r="H108" s="39" t="s">
        <v>8</v>
      </c>
    </row>
    <row r="109" spans="1:8" ht="25.5" x14ac:dyDescent="0.25">
      <c r="A109" s="4" t="s">
        <v>86</v>
      </c>
      <c r="B109" s="25" t="s">
        <v>174</v>
      </c>
      <c r="C109" s="26" t="s">
        <v>64</v>
      </c>
      <c r="D109" s="26" t="s">
        <v>20</v>
      </c>
      <c r="E109" s="26" t="s">
        <v>76</v>
      </c>
      <c r="F109" s="26" t="s">
        <v>10</v>
      </c>
      <c r="G109" s="41">
        <v>3</v>
      </c>
      <c r="H109" s="39" t="s">
        <v>8</v>
      </c>
    </row>
    <row r="110" spans="1:8" ht="25.5" hidden="1" outlineLevel="1" x14ac:dyDescent="0.25">
      <c r="A110" s="4" t="s">
        <v>86</v>
      </c>
      <c r="B110" s="25" t="s">
        <v>173</v>
      </c>
      <c r="C110" s="26" t="s">
        <v>64</v>
      </c>
      <c r="D110" s="26" t="s">
        <v>20</v>
      </c>
      <c r="E110" s="26" t="s">
        <v>76</v>
      </c>
      <c r="F110" s="26" t="s">
        <v>11</v>
      </c>
      <c r="G110" s="41">
        <v>0</v>
      </c>
      <c r="H110" s="39" t="s">
        <v>8</v>
      </c>
    </row>
    <row r="111" spans="1:8" ht="25.5" collapsed="1" x14ac:dyDescent="0.25">
      <c r="A111" s="4" t="s">
        <v>86</v>
      </c>
      <c r="B111" s="25" t="s">
        <v>178</v>
      </c>
      <c r="C111" s="26" t="s">
        <v>62</v>
      </c>
      <c r="D111" s="26" t="s">
        <v>13</v>
      </c>
      <c r="E111" s="26" t="s">
        <v>38</v>
      </c>
      <c r="F111" s="26" t="s">
        <v>43</v>
      </c>
      <c r="G111" s="41">
        <v>54</v>
      </c>
      <c r="H111" s="39" t="s">
        <v>8</v>
      </c>
    </row>
    <row r="112" spans="1:8" ht="29.25" customHeight="1" x14ac:dyDescent="0.25">
      <c r="A112" s="4" t="s">
        <v>86</v>
      </c>
      <c r="B112" s="25" t="s">
        <v>177</v>
      </c>
      <c r="C112" s="26" t="s">
        <v>62</v>
      </c>
      <c r="D112" s="26" t="s">
        <v>13</v>
      </c>
      <c r="E112" s="26" t="s">
        <v>38</v>
      </c>
      <c r="F112" s="26" t="s">
        <v>58</v>
      </c>
      <c r="G112" s="41">
        <v>36</v>
      </c>
      <c r="H112" s="39" t="s">
        <v>8</v>
      </c>
    </row>
    <row r="113" spans="1:8" ht="25.5" x14ac:dyDescent="0.25">
      <c r="A113" s="4" t="s">
        <v>86</v>
      </c>
      <c r="B113" s="25" t="s">
        <v>179</v>
      </c>
      <c r="C113" s="26" t="s">
        <v>62</v>
      </c>
      <c r="D113" s="26" t="s">
        <v>13</v>
      </c>
      <c r="E113" s="26" t="s">
        <v>38</v>
      </c>
      <c r="F113" s="26" t="s">
        <v>10</v>
      </c>
      <c r="G113" s="41">
        <v>11</v>
      </c>
      <c r="H113" s="39" t="s">
        <v>8</v>
      </c>
    </row>
    <row r="114" spans="1:8" ht="25.5" hidden="1" outlineLevel="1" x14ac:dyDescent="0.25">
      <c r="A114" s="4" t="s">
        <v>86</v>
      </c>
      <c r="B114" s="25" t="s">
        <v>176</v>
      </c>
      <c r="C114" s="26" t="s">
        <v>62</v>
      </c>
      <c r="D114" s="26" t="s">
        <v>13</v>
      </c>
      <c r="E114" s="26" t="s">
        <v>38</v>
      </c>
      <c r="F114" s="26" t="s">
        <v>11</v>
      </c>
      <c r="G114" s="41">
        <v>0</v>
      </c>
      <c r="H114" s="39" t="s">
        <v>8</v>
      </c>
    </row>
    <row r="115" spans="1:8" ht="63.75" collapsed="1" x14ac:dyDescent="0.25">
      <c r="A115" s="4" t="s">
        <v>86</v>
      </c>
      <c r="B115" s="5" t="s">
        <v>296</v>
      </c>
      <c r="C115" s="4" t="s">
        <v>183</v>
      </c>
      <c r="D115" s="4" t="s">
        <v>60</v>
      </c>
      <c r="E115" s="4" t="s">
        <v>12</v>
      </c>
      <c r="F115" s="4" t="s">
        <v>12</v>
      </c>
      <c r="G115" s="39" t="s">
        <v>8</v>
      </c>
      <c r="H115" s="42">
        <v>268</v>
      </c>
    </row>
    <row r="116" spans="1:8" ht="51" x14ac:dyDescent="0.25">
      <c r="A116" s="4" t="s">
        <v>86</v>
      </c>
      <c r="B116" s="5" t="s">
        <v>297</v>
      </c>
      <c r="C116" s="4" t="s">
        <v>184</v>
      </c>
      <c r="D116" s="4" t="s">
        <v>9</v>
      </c>
      <c r="E116" s="4" t="s">
        <v>57</v>
      </c>
      <c r="F116" s="4" t="s">
        <v>12</v>
      </c>
      <c r="G116" s="39" t="s">
        <v>8</v>
      </c>
      <c r="H116" s="39">
        <v>171</v>
      </c>
    </row>
    <row r="117" spans="1:8" ht="38.25" x14ac:dyDescent="0.25">
      <c r="A117" s="4" t="s">
        <v>86</v>
      </c>
      <c r="B117" s="5" t="s">
        <v>295</v>
      </c>
      <c r="C117" s="4" t="s">
        <v>181</v>
      </c>
      <c r="D117" s="4" t="s">
        <v>14</v>
      </c>
      <c r="E117" s="4" t="s">
        <v>57</v>
      </c>
      <c r="F117" s="4" t="s">
        <v>12</v>
      </c>
      <c r="G117" s="39" t="s">
        <v>8</v>
      </c>
      <c r="H117" s="42">
        <v>11</v>
      </c>
    </row>
    <row r="118" spans="1:8" ht="38.25" x14ac:dyDescent="0.25">
      <c r="A118" s="4" t="s">
        <v>86</v>
      </c>
      <c r="B118" s="5" t="s">
        <v>298</v>
      </c>
      <c r="C118" s="4" t="s">
        <v>181</v>
      </c>
      <c r="D118" s="4" t="s">
        <v>14</v>
      </c>
      <c r="E118" s="4" t="s">
        <v>56</v>
      </c>
      <c r="F118" s="4" t="s">
        <v>12</v>
      </c>
      <c r="G118" s="39" t="s">
        <v>8</v>
      </c>
      <c r="H118" s="42">
        <v>21</v>
      </c>
    </row>
    <row r="119" spans="1:8" ht="51" hidden="1" outlineLevel="1" x14ac:dyDescent="0.25">
      <c r="A119" s="4" t="s">
        <v>86</v>
      </c>
      <c r="B119" s="5"/>
      <c r="C119" s="4" t="s">
        <v>182</v>
      </c>
      <c r="D119" s="4" t="s">
        <v>19</v>
      </c>
      <c r="E119" s="4" t="s">
        <v>57</v>
      </c>
      <c r="F119" s="4" t="s">
        <v>12</v>
      </c>
      <c r="G119" s="39" t="s">
        <v>8</v>
      </c>
      <c r="H119" s="42">
        <v>0</v>
      </c>
    </row>
    <row r="120" spans="1:8" ht="51" collapsed="1" x14ac:dyDescent="0.25">
      <c r="A120" s="4" t="s">
        <v>86</v>
      </c>
      <c r="B120" s="5" t="s">
        <v>299</v>
      </c>
      <c r="C120" s="4" t="s">
        <v>182</v>
      </c>
      <c r="D120" s="4" t="s">
        <v>19</v>
      </c>
      <c r="E120" s="4" t="s">
        <v>56</v>
      </c>
      <c r="F120" s="4" t="s">
        <v>12</v>
      </c>
      <c r="G120" s="39" t="s">
        <v>8</v>
      </c>
      <c r="H120" s="42">
        <v>3</v>
      </c>
    </row>
    <row r="121" spans="1:8" x14ac:dyDescent="0.25">
      <c r="A121" s="28" t="s">
        <v>185</v>
      </c>
      <c r="B121" s="29"/>
      <c r="C121" s="28"/>
      <c r="D121" s="28"/>
      <c r="E121" s="28"/>
      <c r="F121" s="28"/>
      <c r="G121" s="43">
        <f>SUM(G5:G120)</f>
        <v>3417</v>
      </c>
      <c r="H121" s="43">
        <f>SUM(H5:H120)</f>
        <v>474</v>
      </c>
    </row>
    <row r="122" spans="1:8" s="27" customFormat="1" ht="25.5" x14ac:dyDescent="0.25">
      <c r="A122" s="4" t="s">
        <v>87</v>
      </c>
      <c r="B122" s="5" t="s">
        <v>93</v>
      </c>
      <c r="C122" s="4" t="s">
        <v>62</v>
      </c>
      <c r="D122" s="4" t="s">
        <v>13</v>
      </c>
      <c r="E122" s="4" t="s">
        <v>42</v>
      </c>
      <c r="F122" s="4" t="s">
        <v>43</v>
      </c>
      <c r="G122" s="44">
        <v>168</v>
      </c>
      <c r="H122" s="39" t="s">
        <v>8</v>
      </c>
    </row>
    <row r="123" spans="1:8" s="27" customFormat="1" ht="27.75" customHeight="1" x14ac:dyDescent="0.25">
      <c r="A123" s="4" t="s">
        <v>87</v>
      </c>
      <c r="B123" s="5" t="s">
        <v>94</v>
      </c>
      <c r="C123" s="4" t="s">
        <v>62</v>
      </c>
      <c r="D123" s="4" t="s">
        <v>13</v>
      </c>
      <c r="E123" s="4" t="s">
        <v>42</v>
      </c>
      <c r="F123" s="4" t="s">
        <v>58</v>
      </c>
      <c r="G123" s="44">
        <v>78</v>
      </c>
      <c r="H123" s="39" t="s">
        <v>8</v>
      </c>
    </row>
    <row r="124" spans="1:8" s="27" customFormat="1" ht="25.5" x14ac:dyDescent="0.25">
      <c r="A124" s="4" t="s">
        <v>87</v>
      </c>
      <c r="B124" s="5" t="s">
        <v>95</v>
      </c>
      <c r="C124" s="4" t="s">
        <v>62</v>
      </c>
      <c r="D124" s="4" t="s">
        <v>13</v>
      </c>
      <c r="E124" s="4" t="s">
        <v>42</v>
      </c>
      <c r="F124" s="4" t="s">
        <v>10</v>
      </c>
      <c r="G124" s="44">
        <v>9</v>
      </c>
      <c r="H124" s="39" t="s">
        <v>8</v>
      </c>
    </row>
    <row r="125" spans="1:8" s="27" customFormat="1" ht="25.5" x14ac:dyDescent="0.25">
      <c r="A125" s="4" t="s">
        <v>87</v>
      </c>
      <c r="B125" s="5" t="s">
        <v>96</v>
      </c>
      <c r="C125" s="4" t="s">
        <v>62</v>
      </c>
      <c r="D125" s="4" t="s">
        <v>13</v>
      </c>
      <c r="E125" s="4" t="s">
        <v>42</v>
      </c>
      <c r="F125" s="4" t="s">
        <v>11</v>
      </c>
      <c r="G125" s="44">
        <v>17</v>
      </c>
      <c r="H125" s="39" t="s">
        <v>8</v>
      </c>
    </row>
    <row r="126" spans="1:8" s="27" customFormat="1" ht="25.5" hidden="1" outlineLevel="1" x14ac:dyDescent="0.25">
      <c r="A126" s="4" t="s">
        <v>87</v>
      </c>
      <c r="B126" s="25" t="s">
        <v>189</v>
      </c>
      <c r="C126" s="26" t="s">
        <v>62</v>
      </c>
      <c r="D126" s="26" t="s">
        <v>13</v>
      </c>
      <c r="E126" s="26" t="s">
        <v>50</v>
      </c>
      <c r="F126" s="4" t="s">
        <v>43</v>
      </c>
      <c r="G126" s="44">
        <v>0</v>
      </c>
      <c r="H126" s="39" t="s">
        <v>8</v>
      </c>
    </row>
    <row r="127" spans="1:8" s="27" customFormat="1" ht="30" hidden="1" customHeight="1" outlineLevel="1" x14ac:dyDescent="0.25">
      <c r="A127" s="4" t="s">
        <v>87</v>
      </c>
      <c r="B127" s="25" t="s">
        <v>188</v>
      </c>
      <c r="C127" s="26" t="s">
        <v>62</v>
      </c>
      <c r="D127" s="26" t="s">
        <v>13</v>
      </c>
      <c r="E127" s="26" t="s">
        <v>50</v>
      </c>
      <c r="F127" s="4" t="s">
        <v>58</v>
      </c>
      <c r="G127" s="44">
        <v>0</v>
      </c>
      <c r="H127" s="39" t="s">
        <v>8</v>
      </c>
    </row>
    <row r="128" spans="1:8" s="27" customFormat="1" ht="25.5" hidden="1" outlineLevel="1" x14ac:dyDescent="0.25">
      <c r="A128" s="4" t="s">
        <v>87</v>
      </c>
      <c r="B128" s="25" t="s">
        <v>187</v>
      </c>
      <c r="C128" s="26" t="s">
        <v>62</v>
      </c>
      <c r="D128" s="26" t="s">
        <v>13</v>
      </c>
      <c r="E128" s="26" t="s">
        <v>50</v>
      </c>
      <c r="F128" s="4" t="s">
        <v>10</v>
      </c>
      <c r="G128" s="44">
        <v>0</v>
      </c>
      <c r="H128" s="39" t="s">
        <v>8</v>
      </c>
    </row>
    <row r="129" spans="1:8" ht="25.5" collapsed="1" x14ac:dyDescent="0.25">
      <c r="A129" s="4" t="s">
        <v>87</v>
      </c>
      <c r="B129" s="25" t="s">
        <v>186</v>
      </c>
      <c r="C129" s="26" t="s">
        <v>62</v>
      </c>
      <c r="D129" s="26" t="s">
        <v>13</v>
      </c>
      <c r="E129" s="26" t="s">
        <v>50</v>
      </c>
      <c r="F129" s="4" t="s">
        <v>11</v>
      </c>
      <c r="G129" s="39">
        <v>6</v>
      </c>
      <c r="H129" s="39" t="s">
        <v>8</v>
      </c>
    </row>
    <row r="130" spans="1:8" ht="25.5" x14ac:dyDescent="0.25">
      <c r="A130" s="4" t="s">
        <v>87</v>
      </c>
      <c r="B130" s="25" t="s">
        <v>126</v>
      </c>
      <c r="C130" s="26" t="s">
        <v>62</v>
      </c>
      <c r="D130" s="26" t="s">
        <v>13</v>
      </c>
      <c r="E130" s="26" t="s">
        <v>30</v>
      </c>
      <c r="F130" s="4" t="s">
        <v>43</v>
      </c>
      <c r="G130" s="44">
        <v>35</v>
      </c>
      <c r="H130" s="39" t="s">
        <v>8</v>
      </c>
    </row>
    <row r="131" spans="1:8" ht="27" customHeight="1" x14ac:dyDescent="0.25">
      <c r="A131" s="4" t="s">
        <v>87</v>
      </c>
      <c r="B131" s="25" t="s">
        <v>125</v>
      </c>
      <c r="C131" s="26" t="s">
        <v>62</v>
      </c>
      <c r="D131" s="26" t="s">
        <v>13</v>
      </c>
      <c r="E131" s="26" t="s">
        <v>30</v>
      </c>
      <c r="F131" s="4" t="s">
        <v>58</v>
      </c>
      <c r="G131" s="44">
        <v>14</v>
      </c>
      <c r="H131" s="39" t="s">
        <v>8</v>
      </c>
    </row>
    <row r="132" spans="1:8" ht="25.5" x14ac:dyDescent="0.25">
      <c r="A132" s="4" t="s">
        <v>87</v>
      </c>
      <c r="B132" s="25" t="s">
        <v>124</v>
      </c>
      <c r="C132" s="26" t="s">
        <v>62</v>
      </c>
      <c r="D132" s="26" t="s">
        <v>13</v>
      </c>
      <c r="E132" s="26" t="s">
        <v>30</v>
      </c>
      <c r="F132" s="4" t="s">
        <v>10</v>
      </c>
      <c r="G132" s="44">
        <v>2</v>
      </c>
      <c r="H132" s="39" t="s">
        <v>8</v>
      </c>
    </row>
    <row r="133" spans="1:8" ht="25.5" hidden="1" outlineLevel="1" x14ac:dyDescent="0.25">
      <c r="A133" s="4" t="s">
        <v>87</v>
      </c>
      <c r="B133" s="25" t="s">
        <v>127</v>
      </c>
      <c r="C133" s="26" t="s">
        <v>62</v>
      </c>
      <c r="D133" s="26" t="s">
        <v>13</v>
      </c>
      <c r="E133" s="26" t="s">
        <v>30</v>
      </c>
      <c r="F133" s="4" t="s">
        <v>11</v>
      </c>
      <c r="G133" s="44">
        <v>0</v>
      </c>
      <c r="H133" s="39" t="s">
        <v>8</v>
      </c>
    </row>
    <row r="134" spans="1:8" ht="25.5" collapsed="1" x14ac:dyDescent="0.25">
      <c r="A134" s="4" t="s">
        <v>87</v>
      </c>
      <c r="B134" s="25" t="s">
        <v>193</v>
      </c>
      <c r="C134" s="26" t="s">
        <v>62</v>
      </c>
      <c r="D134" s="26" t="s">
        <v>13</v>
      </c>
      <c r="E134" s="26" t="s">
        <v>99</v>
      </c>
      <c r="F134" s="4" t="s">
        <v>43</v>
      </c>
      <c r="G134" s="39">
        <v>12</v>
      </c>
      <c r="H134" s="39" t="s">
        <v>8</v>
      </c>
    </row>
    <row r="135" spans="1:8" ht="30" customHeight="1" x14ac:dyDescent="0.25">
      <c r="A135" s="4" t="s">
        <v>87</v>
      </c>
      <c r="B135" s="25" t="s">
        <v>192</v>
      </c>
      <c r="C135" s="26" t="s">
        <v>62</v>
      </c>
      <c r="D135" s="26" t="s">
        <v>13</v>
      </c>
      <c r="E135" s="26" t="s">
        <v>99</v>
      </c>
      <c r="F135" s="4" t="s">
        <v>58</v>
      </c>
      <c r="G135" s="39">
        <v>12</v>
      </c>
      <c r="H135" s="39" t="s">
        <v>8</v>
      </c>
    </row>
    <row r="136" spans="1:8" ht="30" hidden="1" customHeight="1" outlineLevel="1" x14ac:dyDescent="0.25">
      <c r="A136" s="4" t="s">
        <v>87</v>
      </c>
      <c r="B136" s="25" t="s">
        <v>191</v>
      </c>
      <c r="C136" s="26" t="s">
        <v>62</v>
      </c>
      <c r="D136" s="26" t="s">
        <v>13</v>
      </c>
      <c r="E136" s="26" t="s">
        <v>99</v>
      </c>
      <c r="F136" s="4" t="s">
        <v>10</v>
      </c>
      <c r="G136" s="39">
        <v>0</v>
      </c>
      <c r="H136" s="39" t="s">
        <v>8</v>
      </c>
    </row>
    <row r="137" spans="1:8" ht="30" hidden="1" customHeight="1" outlineLevel="1" x14ac:dyDescent="0.25">
      <c r="A137" s="4" t="s">
        <v>87</v>
      </c>
      <c r="B137" s="25" t="s">
        <v>190</v>
      </c>
      <c r="C137" s="26" t="s">
        <v>62</v>
      </c>
      <c r="D137" s="26" t="s">
        <v>13</v>
      </c>
      <c r="E137" s="26" t="s">
        <v>99</v>
      </c>
      <c r="F137" s="4" t="s">
        <v>11</v>
      </c>
      <c r="G137" s="39">
        <v>0</v>
      </c>
      <c r="H137" s="39" t="s">
        <v>8</v>
      </c>
    </row>
    <row r="138" spans="1:8" ht="63.75" collapsed="1" x14ac:dyDescent="0.25">
      <c r="A138" s="4" t="s">
        <v>87</v>
      </c>
      <c r="B138" s="5" t="s">
        <v>296</v>
      </c>
      <c r="C138" s="4" t="s">
        <v>183</v>
      </c>
      <c r="D138" s="4" t="s">
        <v>60</v>
      </c>
      <c r="E138" s="4" t="s">
        <v>12</v>
      </c>
      <c r="F138" s="4" t="s">
        <v>12</v>
      </c>
      <c r="G138" s="39" t="s">
        <v>8</v>
      </c>
      <c r="H138" s="44">
        <v>22</v>
      </c>
    </row>
    <row r="139" spans="1:8" ht="51" x14ac:dyDescent="0.25">
      <c r="A139" s="4" t="s">
        <v>87</v>
      </c>
      <c r="B139" s="5" t="s">
        <v>297</v>
      </c>
      <c r="C139" s="4" t="s">
        <v>184</v>
      </c>
      <c r="D139" s="4" t="s">
        <v>9</v>
      </c>
      <c r="E139" s="4" t="s">
        <v>57</v>
      </c>
      <c r="F139" s="4" t="s">
        <v>12</v>
      </c>
      <c r="G139" s="39" t="s">
        <v>8</v>
      </c>
      <c r="H139" s="44">
        <v>16</v>
      </c>
    </row>
    <row r="140" spans="1:8" ht="38.25" x14ac:dyDescent="0.25">
      <c r="A140" s="4" t="s">
        <v>87</v>
      </c>
      <c r="B140" s="5" t="s">
        <v>295</v>
      </c>
      <c r="C140" s="7" t="s">
        <v>181</v>
      </c>
      <c r="D140" s="7" t="s">
        <v>14</v>
      </c>
      <c r="E140" s="7" t="s">
        <v>57</v>
      </c>
      <c r="F140" s="4" t="s">
        <v>12</v>
      </c>
      <c r="G140" s="39" t="s">
        <v>8</v>
      </c>
      <c r="H140" s="44">
        <v>1</v>
      </c>
    </row>
    <row r="141" spans="1:8" ht="38.25" x14ac:dyDescent="0.25">
      <c r="A141" s="4" t="s">
        <v>87</v>
      </c>
      <c r="B141" s="5" t="s">
        <v>298</v>
      </c>
      <c r="C141" s="7" t="s">
        <v>181</v>
      </c>
      <c r="D141" s="37" t="s">
        <v>14</v>
      </c>
      <c r="E141" s="37" t="s">
        <v>56</v>
      </c>
      <c r="F141" s="4" t="s">
        <v>12</v>
      </c>
      <c r="G141" s="39" t="s">
        <v>8</v>
      </c>
      <c r="H141" s="39">
        <v>3</v>
      </c>
    </row>
    <row r="142" spans="1:8" ht="51" hidden="1" outlineLevel="1" x14ac:dyDescent="0.25">
      <c r="A142" s="4" t="s">
        <v>87</v>
      </c>
      <c r="B142" s="8"/>
      <c r="C142" s="7" t="s">
        <v>182</v>
      </c>
      <c r="D142" s="7" t="s">
        <v>19</v>
      </c>
      <c r="E142" s="7" t="s">
        <v>57</v>
      </c>
      <c r="F142" s="15"/>
      <c r="G142" s="39" t="s">
        <v>8</v>
      </c>
      <c r="H142" s="39">
        <v>0</v>
      </c>
    </row>
    <row r="143" spans="1:8" ht="30" hidden="1" customHeight="1" outlineLevel="1" x14ac:dyDescent="0.25">
      <c r="A143" s="4" t="s">
        <v>87</v>
      </c>
      <c r="B143" s="8"/>
      <c r="C143" s="7" t="s">
        <v>182</v>
      </c>
      <c r="D143" s="7" t="s">
        <v>19</v>
      </c>
      <c r="E143" s="7" t="s">
        <v>56</v>
      </c>
      <c r="F143" s="4"/>
      <c r="G143" s="39" t="s">
        <v>8</v>
      </c>
      <c r="H143" s="39">
        <v>0</v>
      </c>
    </row>
    <row r="144" spans="1:8" collapsed="1" x14ac:dyDescent="0.25">
      <c r="A144" s="28" t="s">
        <v>185</v>
      </c>
      <c r="B144" s="29"/>
      <c r="C144" s="28"/>
      <c r="D144" s="28"/>
      <c r="E144" s="28"/>
      <c r="F144" s="28"/>
      <c r="G144" s="43">
        <f>SUM(G122:G143)</f>
        <v>353</v>
      </c>
      <c r="H144" s="43">
        <f>SUM(H122:H143)</f>
        <v>42</v>
      </c>
    </row>
    <row r="145" spans="1:8" ht="30" customHeight="1" x14ac:dyDescent="0.25">
      <c r="A145" s="4" t="s">
        <v>88</v>
      </c>
      <c r="B145" s="25" t="s">
        <v>126</v>
      </c>
      <c r="C145" s="26" t="s">
        <v>62</v>
      </c>
      <c r="D145" s="26" t="s">
        <v>13</v>
      </c>
      <c r="E145" s="26" t="s">
        <v>30</v>
      </c>
      <c r="F145" s="4" t="s">
        <v>43</v>
      </c>
      <c r="G145" s="44">
        <v>162</v>
      </c>
      <c r="H145" s="39" t="s">
        <v>8</v>
      </c>
    </row>
    <row r="146" spans="1:8" ht="30" customHeight="1" x14ac:dyDescent="0.25">
      <c r="A146" s="4" t="s">
        <v>88</v>
      </c>
      <c r="B146" s="25" t="s">
        <v>125</v>
      </c>
      <c r="C146" s="26" t="s">
        <v>62</v>
      </c>
      <c r="D146" s="26" t="s">
        <v>13</v>
      </c>
      <c r="E146" s="26" t="s">
        <v>30</v>
      </c>
      <c r="F146" s="4" t="s">
        <v>58</v>
      </c>
      <c r="G146" s="39">
        <v>106</v>
      </c>
      <c r="H146" s="39" t="s">
        <v>8</v>
      </c>
    </row>
    <row r="147" spans="1:8" ht="30" customHeight="1" x14ac:dyDescent="0.25">
      <c r="A147" s="4" t="s">
        <v>88</v>
      </c>
      <c r="B147" s="25" t="s">
        <v>124</v>
      </c>
      <c r="C147" s="26" t="s">
        <v>62</v>
      </c>
      <c r="D147" s="26" t="s">
        <v>13</v>
      </c>
      <c r="E147" s="26" t="s">
        <v>30</v>
      </c>
      <c r="F147" s="4" t="s">
        <v>10</v>
      </c>
      <c r="G147" s="39">
        <v>6</v>
      </c>
      <c r="H147" s="39" t="s">
        <v>8</v>
      </c>
    </row>
    <row r="148" spans="1:8" ht="30" customHeight="1" x14ac:dyDescent="0.25">
      <c r="A148" s="4" t="s">
        <v>88</v>
      </c>
      <c r="B148" s="25" t="s">
        <v>127</v>
      </c>
      <c r="C148" s="26" t="s">
        <v>62</v>
      </c>
      <c r="D148" s="26" t="s">
        <v>13</v>
      </c>
      <c r="E148" s="26" t="s">
        <v>30</v>
      </c>
      <c r="F148" s="4" t="s">
        <v>11</v>
      </c>
      <c r="G148" s="39">
        <v>4</v>
      </c>
      <c r="H148" s="39" t="s">
        <v>8</v>
      </c>
    </row>
    <row r="149" spans="1:8" ht="25.5" x14ac:dyDescent="0.25">
      <c r="A149" s="4" t="s">
        <v>88</v>
      </c>
      <c r="B149" s="25" t="s">
        <v>163</v>
      </c>
      <c r="C149" s="26" t="s">
        <v>64</v>
      </c>
      <c r="D149" s="26" t="s">
        <v>20</v>
      </c>
      <c r="E149" s="26" t="s">
        <v>44</v>
      </c>
      <c r="F149" s="26" t="s">
        <v>43</v>
      </c>
      <c r="G149" s="44">
        <v>64</v>
      </c>
      <c r="H149" s="39" t="s">
        <v>8</v>
      </c>
    </row>
    <row r="150" spans="1:8" ht="29.25" customHeight="1" x14ac:dyDescent="0.25">
      <c r="A150" s="4" t="s">
        <v>88</v>
      </c>
      <c r="B150" s="25" t="s">
        <v>162</v>
      </c>
      <c r="C150" s="26" t="s">
        <v>64</v>
      </c>
      <c r="D150" s="26" t="s">
        <v>20</v>
      </c>
      <c r="E150" s="26" t="s">
        <v>44</v>
      </c>
      <c r="F150" s="26" t="s">
        <v>58</v>
      </c>
      <c r="G150" s="44">
        <v>36</v>
      </c>
      <c r="H150" s="39" t="s">
        <v>8</v>
      </c>
    </row>
    <row r="151" spans="1:8" ht="30" customHeight="1" x14ac:dyDescent="0.25">
      <c r="A151" s="4" t="s">
        <v>88</v>
      </c>
      <c r="B151" s="25" t="s">
        <v>161</v>
      </c>
      <c r="C151" s="26" t="s">
        <v>64</v>
      </c>
      <c r="D151" s="26" t="s">
        <v>20</v>
      </c>
      <c r="E151" s="26" t="s">
        <v>44</v>
      </c>
      <c r="F151" s="26" t="s">
        <v>10</v>
      </c>
      <c r="G151" s="44">
        <v>5</v>
      </c>
      <c r="H151" s="39" t="s">
        <v>8</v>
      </c>
    </row>
    <row r="152" spans="1:8" ht="30" customHeight="1" x14ac:dyDescent="0.25">
      <c r="A152" s="4" t="s">
        <v>88</v>
      </c>
      <c r="B152" s="25" t="s">
        <v>160</v>
      </c>
      <c r="C152" s="26" t="s">
        <v>64</v>
      </c>
      <c r="D152" s="26" t="s">
        <v>20</v>
      </c>
      <c r="E152" s="26" t="s">
        <v>44</v>
      </c>
      <c r="F152" s="26" t="s">
        <v>11</v>
      </c>
      <c r="G152" s="44">
        <v>2</v>
      </c>
      <c r="H152" s="39" t="s">
        <v>8</v>
      </c>
    </row>
    <row r="153" spans="1:8" ht="63.75" x14ac:dyDescent="0.25">
      <c r="A153" s="4" t="s">
        <v>88</v>
      </c>
      <c r="B153" s="5" t="s">
        <v>296</v>
      </c>
      <c r="C153" s="4" t="s">
        <v>183</v>
      </c>
      <c r="D153" s="4" t="s">
        <v>60</v>
      </c>
      <c r="E153" s="4" t="s">
        <v>12</v>
      </c>
      <c r="F153" s="4" t="s">
        <v>12</v>
      </c>
      <c r="G153" s="39" t="s">
        <v>8</v>
      </c>
      <c r="H153" s="39">
        <v>57</v>
      </c>
    </row>
    <row r="154" spans="1:8" ht="51" x14ac:dyDescent="0.25">
      <c r="A154" s="4" t="s">
        <v>88</v>
      </c>
      <c r="B154" s="5" t="s">
        <v>297</v>
      </c>
      <c r="C154" s="4" t="s">
        <v>184</v>
      </c>
      <c r="D154" s="4" t="s">
        <v>9</v>
      </c>
      <c r="E154" s="4" t="s">
        <v>57</v>
      </c>
      <c r="F154" s="4" t="s">
        <v>12</v>
      </c>
      <c r="G154" s="39" t="s">
        <v>8</v>
      </c>
      <c r="H154" s="39">
        <v>30</v>
      </c>
    </row>
    <row r="155" spans="1:8" ht="38.25" x14ac:dyDescent="0.25">
      <c r="A155" s="4" t="s">
        <v>88</v>
      </c>
      <c r="B155" s="5" t="s">
        <v>295</v>
      </c>
      <c r="C155" s="7" t="s">
        <v>181</v>
      </c>
      <c r="D155" s="7" t="s">
        <v>14</v>
      </c>
      <c r="E155" s="7" t="s">
        <v>57</v>
      </c>
      <c r="F155" s="4" t="s">
        <v>12</v>
      </c>
      <c r="G155" s="39" t="s">
        <v>8</v>
      </c>
      <c r="H155" s="44">
        <v>1</v>
      </c>
    </row>
    <row r="156" spans="1:8" ht="38.25" x14ac:dyDescent="0.25">
      <c r="A156" s="4" t="s">
        <v>88</v>
      </c>
      <c r="B156" s="5" t="s">
        <v>298</v>
      </c>
      <c r="C156" s="7" t="s">
        <v>181</v>
      </c>
      <c r="D156" s="37" t="s">
        <v>14</v>
      </c>
      <c r="E156" s="37" t="s">
        <v>56</v>
      </c>
      <c r="F156" s="4" t="s">
        <v>12</v>
      </c>
      <c r="G156" s="39" t="s">
        <v>8</v>
      </c>
      <c r="H156" s="44">
        <v>5</v>
      </c>
    </row>
    <row r="157" spans="1:8" ht="51" hidden="1" outlineLevel="1" x14ac:dyDescent="0.25">
      <c r="A157" s="15"/>
      <c r="B157" s="8" t="s">
        <v>280</v>
      </c>
      <c r="C157" s="7" t="s">
        <v>182</v>
      </c>
      <c r="D157" s="7" t="s">
        <v>19</v>
      </c>
      <c r="E157" s="7" t="s">
        <v>57</v>
      </c>
      <c r="F157" s="15"/>
      <c r="G157" s="39" t="s">
        <v>8</v>
      </c>
      <c r="H157" s="39">
        <v>0</v>
      </c>
    </row>
    <row r="158" spans="1:8" ht="30" hidden="1" customHeight="1" outlineLevel="1" x14ac:dyDescent="0.25">
      <c r="A158" s="4"/>
      <c r="B158" s="8" t="s">
        <v>279</v>
      </c>
      <c r="C158" s="7" t="s">
        <v>182</v>
      </c>
      <c r="D158" s="7" t="s">
        <v>19</v>
      </c>
      <c r="E158" s="7" t="s">
        <v>56</v>
      </c>
      <c r="F158" s="4"/>
      <c r="G158" s="39" t="s">
        <v>8</v>
      </c>
      <c r="H158" s="39">
        <v>0</v>
      </c>
    </row>
    <row r="159" spans="1:8" collapsed="1" x14ac:dyDescent="0.25">
      <c r="A159" s="28" t="s">
        <v>185</v>
      </c>
      <c r="B159" s="29"/>
      <c r="C159" s="28"/>
      <c r="D159" s="28"/>
      <c r="E159" s="28"/>
      <c r="F159" s="28"/>
      <c r="G159" s="43">
        <f>SUM(G145:G158)</f>
        <v>385</v>
      </c>
      <c r="H159" s="43">
        <f>SUM(H145:H158)</f>
        <v>93</v>
      </c>
    </row>
    <row r="160" spans="1:8" ht="30" customHeight="1" x14ac:dyDescent="0.25">
      <c r="A160" s="4" t="s">
        <v>89</v>
      </c>
      <c r="B160" s="25" t="s">
        <v>197</v>
      </c>
      <c r="C160" s="26" t="s">
        <v>63</v>
      </c>
      <c r="D160" s="26" t="s">
        <v>17</v>
      </c>
      <c r="E160" s="26" t="s">
        <v>28</v>
      </c>
      <c r="F160" s="4" t="s">
        <v>43</v>
      </c>
      <c r="G160" s="39">
        <v>4</v>
      </c>
      <c r="H160" s="39" t="s">
        <v>8</v>
      </c>
    </row>
    <row r="161" spans="1:8" ht="30" customHeight="1" x14ac:dyDescent="0.25">
      <c r="A161" s="4" t="s">
        <v>89</v>
      </c>
      <c r="B161" s="25" t="s">
        <v>196</v>
      </c>
      <c r="C161" s="26" t="s">
        <v>63</v>
      </c>
      <c r="D161" s="26" t="s">
        <v>17</v>
      </c>
      <c r="E161" s="26" t="s">
        <v>28</v>
      </c>
      <c r="F161" s="26" t="s">
        <v>58</v>
      </c>
      <c r="G161" s="39">
        <v>4</v>
      </c>
      <c r="H161" s="39" t="s">
        <v>8</v>
      </c>
    </row>
    <row r="162" spans="1:8" ht="30" customHeight="1" x14ac:dyDescent="0.25">
      <c r="A162" s="4" t="s">
        <v>89</v>
      </c>
      <c r="B162" s="25" t="s">
        <v>196</v>
      </c>
      <c r="C162" s="26" t="s">
        <v>63</v>
      </c>
      <c r="D162" s="26" t="s">
        <v>17</v>
      </c>
      <c r="E162" s="26" t="s">
        <v>28</v>
      </c>
      <c r="F162" s="26" t="s">
        <v>58</v>
      </c>
      <c r="G162" s="39">
        <v>4</v>
      </c>
      <c r="H162" s="39" t="s">
        <v>8</v>
      </c>
    </row>
    <row r="163" spans="1:8" ht="30" customHeight="1" x14ac:dyDescent="0.25">
      <c r="A163" s="4" t="s">
        <v>89</v>
      </c>
      <c r="B163" s="25" t="s">
        <v>195</v>
      </c>
      <c r="C163" s="26" t="s">
        <v>63</v>
      </c>
      <c r="D163" s="26" t="s">
        <v>17</v>
      </c>
      <c r="E163" s="26" t="s">
        <v>28</v>
      </c>
      <c r="F163" s="26" t="s">
        <v>10</v>
      </c>
      <c r="G163" s="39">
        <v>4</v>
      </c>
      <c r="H163" s="39" t="s">
        <v>8</v>
      </c>
    </row>
    <row r="164" spans="1:8" ht="30" hidden="1" customHeight="1" outlineLevel="1" x14ac:dyDescent="0.25">
      <c r="A164" s="4" t="s">
        <v>89</v>
      </c>
      <c r="B164" s="25" t="s">
        <v>194</v>
      </c>
      <c r="C164" s="26" t="s">
        <v>63</v>
      </c>
      <c r="D164" s="26" t="s">
        <v>17</v>
      </c>
      <c r="E164" s="26" t="s">
        <v>28</v>
      </c>
      <c r="F164" s="26" t="s">
        <v>11</v>
      </c>
      <c r="G164" s="39">
        <v>0</v>
      </c>
      <c r="H164" s="39" t="s">
        <v>8</v>
      </c>
    </row>
    <row r="165" spans="1:8" ht="30" customHeight="1" collapsed="1" x14ac:dyDescent="0.25">
      <c r="A165" s="4" t="s">
        <v>89</v>
      </c>
      <c r="B165" s="25" t="s">
        <v>201</v>
      </c>
      <c r="C165" s="26" t="s">
        <v>63</v>
      </c>
      <c r="D165" s="26" t="s">
        <v>17</v>
      </c>
      <c r="E165" s="26" t="s">
        <v>31</v>
      </c>
      <c r="F165" s="4" t="s">
        <v>43</v>
      </c>
      <c r="G165" s="39">
        <v>4</v>
      </c>
      <c r="H165" s="39" t="s">
        <v>8</v>
      </c>
    </row>
    <row r="166" spans="1:8" ht="30" customHeight="1" x14ac:dyDescent="0.25">
      <c r="A166" s="4" t="s">
        <v>89</v>
      </c>
      <c r="B166" s="25" t="s">
        <v>201</v>
      </c>
      <c r="C166" s="26" t="s">
        <v>63</v>
      </c>
      <c r="D166" s="26" t="s">
        <v>17</v>
      </c>
      <c r="E166" s="26" t="s">
        <v>31</v>
      </c>
      <c r="F166" s="4" t="s">
        <v>43</v>
      </c>
      <c r="G166" s="39">
        <v>8</v>
      </c>
      <c r="H166" s="39" t="s">
        <v>8</v>
      </c>
    </row>
    <row r="167" spans="1:8" ht="30" customHeight="1" x14ac:dyDescent="0.25">
      <c r="A167" s="4" t="s">
        <v>89</v>
      </c>
      <c r="B167" s="25" t="s">
        <v>200</v>
      </c>
      <c r="C167" s="26" t="s">
        <v>63</v>
      </c>
      <c r="D167" s="26" t="s">
        <v>17</v>
      </c>
      <c r="E167" s="26" t="s">
        <v>31</v>
      </c>
      <c r="F167" s="26" t="s">
        <v>58</v>
      </c>
      <c r="G167" s="39">
        <v>4</v>
      </c>
      <c r="H167" s="39" t="s">
        <v>8</v>
      </c>
    </row>
    <row r="168" spans="1:8" ht="30" hidden="1" customHeight="1" outlineLevel="1" x14ac:dyDescent="0.25">
      <c r="A168" s="4" t="s">
        <v>89</v>
      </c>
      <c r="B168" s="25" t="s">
        <v>199</v>
      </c>
      <c r="C168" s="26" t="s">
        <v>63</v>
      </c>
      <c r="D168" s="26" t="s">
        <v>17</v>
      </c>
      <c r="E168" s="26" t="s">
        <v>31</v>
      </c>
      <c r="F168" s="26" t="s">
        <v>10</v>
      </c>
      <c r="G168" s="39">
        <v>0</v>
      </c>
      <c r="H168" s="39" t="s">
        <v>8</v>
      </c>
    </row>
    <row r="169" spans="1:8" ht="30" hidden="1" customHeight="1" outlineLevel="1" x14ac:dyDescent="0.25">
      <c r="A169" s="4" t="s">
        <v>89</v>
      </c>
      <c r="B169" s="25" t="s">
        <v>198</v>
      </c>
      <c r="C169" s="26" t="s">
        <v>63</v>
      </c>
      <c r="D169" s="26" t="s">
        <v>17</v>
      </c>
      <c r="E169" s="26" t="s">
        <v>31</v>
      </c>
      <c r="F169" s="26" t="s">
        <v>11</v>
      </c>
      <c r="G169" s="39">
        <v>0</v>
      </c>
      <c r="H169" s="39" t="s">
        <v>8</v>
      </c>
    </row>
    <row r="170" spans="1:8" ht="30" customHeight="1" collapsed="1" x14ac:dyDescent="0.25">
      <c r="A170" s="4" t="s">
        <v>89</v>
      </c>
      <c r="B170" s="25" t="s">
        <v>205</v>
      </c>
      <c r="C170" s="26" t="s">
        <v>63</v>
      </c>
      <c r="D170" s="26" t="s">
        <v>17</v>
      </c>
      <c r="E170" s="26" t="s">
        <v>32</v>
      </c>
      <c r="F170" s="4" t="s">
        <v>43</v>
      </c>
      <c r="G170" s="39">
        <v>5</v>
      </c>
      <c r="H170" s="39" t="s">
        <v>8</v>
      </c>
    </row>
    <row r="171" spans="1:8" ht="30" hidden="1" customHeight="1" outlineLevel="1" x14ac:dyDescent="0.25">
      <c r="A171" s="4" t="s">
        <v>89</v>
      </c>
      <c r="B171" s="25" t="s">
        <v>204</v>
      </c>
      <c r="C171" s="26" t="s">
        <v>63</v>
      </c>
      <c r="D171" s="26" t="s">
        <v>17</v>
      </c>
      <c r="E171" s="26" t="s">
        <v>32</v>
      </c>
      <c r="F171" s="26" t="s">
        <v>58</v>
      </c>
      <c r="G171" s="39">
        <v>0</v>
      </c>
      <c r="H171" s="39" t="s">
        <v>8</v>
      </c>
    </row>
    <row r="172" spans="1:8" ht="30" customHeight="1" collapsed="1" x14ac:dyDescent="0.25">
      <c r="A172" s="4" t="s">
        <v>89</v>
      </c>
      <c r="B172" s="25" t="s">
        <v>203</v>
      </c>
      <c r="C172" s="26" t="s">
        <v>63</v>
      </c>
      <c r="D172" s="26" t="s">
        <v>17</v>
      </c>
      <c r="E172" s="26" t="s">
        <v>32</v>
      </c>
      <c r="F172" s="26" t="s">
        <v>10</v>
      </c>
      <c r="G172" s="39">
        <v>2</v>
      </c>
      <c r="H172" s="39" t="s">
        <v>8</v>
      </c>
    </row>
    <row r="173" spans="1:8" ht="30" hidden="1" customHeight="1" outlineLevel="1" x14ac:dyDescent="0.25">
      <c r="A173" s="4" t="s">
        <v>89</v>
      </c>
      <c r="B173" s="25" t="s">
        <v>202</v>
      </c>
      <c r="C173" s="26" t="s">
        <v>63</v>
      </c>
      <c r="D173" s="26" t="s">
        <v>17</v>
      </c>
      <c r="E173" s="26" t="s">
        <v>32</v>
      </c>
      <c r="F173" s="26" t="s">
        <v>11</v>
      </c>
      <c r="G173" s="39">
        <v>0</v>
      </c>
      <c r="H173" s="39" t="s">
        <v>8</v>
      </c>
    </row>
    <row r="174" spans="1:8" ht="30" customHeight="1" collapsed="1" x14ac:dyDescent="0.25">
      <c r="A174" s="4" t="s">
        <v>89</v>
      </c>
      <c r="B174" s="25" t="s">
        <v>209</v>
      </c>
      <c r="C174" s="26" t="s">
        <v>63</v>
      </c>
      <c r="D174" s="26" t="s">
        <v>17</v>
      </c>
      <c r="E174" s="26" t="s">
        <v>47</v>
      </c>
      <c r="F174" s="4" t="s">
        <v>43</v>
      </c>
      <c r="G174" s="39">
        <v>2</v>
      </c>
      <c r="H174" s="39" t="s">
        <v>8</v>
      </c>
    </row>
    <row r="175" spans="1:8" ht="30" customHeight="1" x14ac:dyDescent="0.25">
      <c r="A175" s="4" t="s">
        <v>89</v>
      </c>
      <c r="B175" s="25" t="s">
        <v>209</v>
      </c>
      <c r="C175" s="26" t="s">
        <v>63</v>
      </c>
      <c r="D175" s="26" t="s">
        <v>17</v>
      </c>
      <c r="E175" s="26" t="s">
        <v>47</v>
      </c>
      <c r="F175" s="4" t="s">
        <v>43</v>
      </c>
      <c r="G175" s="39">
        <v>9</v>
      </c>
      <c r="H175" s="39" t="s">
        <v>8</v>
      </c>
    </row>
    <row r="176" spans="1:8" ht="30" customHeight="1" x14ac:dyDescent="0.25">
      <c r="A176" s="4" t="s">
        <v>89</v>
      </c>
      <c r="B176" s="25" t="s">
        <v>208</v>
      </c>
      <c r="C176" s="26" t="s">
        <v>63</v>
      </c>
      <c r="D176" s="26" t="s">
        <v>17</v>
      </c>
      <c r="E176" s="26" t="s">
        <v>47</v>
      </c>
      <c r="F176" s="4" t="s">
        <v>58</v>
      </c>
      <c r="G176" s="39">
        <v>12</v>
      </c>
      <c r="H176" s="39" t="s">
        <v>8</v>
      </c>
    </row>
    <row r="177" spans="1:8" ht="30" hidden="1" customHeight="1" outlineLevel="1" x14ac:dyDescent="0.25">
      <c r="A177" s="4" t="s">
        <v>89</v>
      </c>
      <c r="B177" s="25" t="s">
        <v>207</v>
      </c>
      <c r="C177" s="26" t="s">
        <v>63</v>
      </c>
      <c r="D177" s="26" t="s">
        <v>17</v>
      </c>
      <c r="E177" s="26" t="s">
        <v>47</v>
      </c>
      <c r="F177" s="4" t="s">
        <v>10</v>
      </c>
      <c r="G177" s="39">
        <v>0</v>
      </c>
      <c r="H177" s="39" t="s">
        <v>8</v>
      </c>
    </row>
    <row r="178" spans="1:8" ht="30" customHeight="1" collapsed="1" x14ac:dyDescent="0.25">
      <c r="A178" s="4" t="s">
        <v>89</v>
      </c>
      <c r="B178" s="25" t="s">
        <v>206</v>
      </c>
      <c r="C178" s="26" t="s">
        <v>63</v>
      </c>
      <c r="D178" s="26" t="s">
        <v>17</v>
      </c>
      <c r="E178" s="26" t="s">
        <v>47</v>
      </c>
      <c r="F178" s="4" t="s">
        <v>11</v>
      </c>
      <c r="G178" s="39">
        <v>2</v>
      </c>
      <c r="H178" s="39" t="s">
        <v>8</v>
      </c>
    </row>
    <row r="179" spans="1:8" ht="30" customHeight="1" x14ac:dyDescent="0.25">
      <c r="A179" s="4" t="s">
        <v>89</v>
      </c>
      <c r="B179" s="25" t="s">
        <v>206</v>
      </c>
      <c r="C179" s="26" t="s">
        <v>63</v>
      </c>
      <c r="D179" s="26" t="s">
        <v>17</v>
      </c>
      <c r="E179" s="26" t="s">
        <v>47</v>
      </c>
      <c r="F179" s="4" t="s">
        <v>11</v>
      </c>
      <c r="G179" s="39">
        <v>2</v>
      </c>
      <c r="H179" s="39" t="s">
        <v>8</v>
      </c>
    </row>
    <row r="180" spans="1:8" ht="30" customHeight="1" x14ac:dyDescent="0.25">
      <c r="A180" s="4" t="s">
        <v>89</v>
      </c>
      <c r="B180" s="25" t="s">
        <v>213</v>
      </c>
      <c r="C180" s="26" t="s">
        <v>63</v>
      </c>
      <c r="D180" s="26" t="s">
        <v>17</v>
      </c>
      <c r="E180" s="26" t="s">
        <v>45</v>
      </c>
      <c r="F180" s="4" t="s">
        <v>43</v>
      </c>
      <c r="G180" s="39">
        <v>6</v>
      </c>
      <c r="H180" s="39" t="s">
        <v>8</v>
      </c>
    </row>
    <row r="181" spans="1:8" ht="30" customHeight="1" x14ac:dyDescent="0.25">
      <c r="A181" s="4" t="s">
        <v>89</v>
      </c>
      <c r="B181" s="25" t="s">
        <v>213</v>
      </c>
      <c r="C181" s="26" t="s">
        <v>63</v>
      </c>
      <c r="D181" s="26" t="s">
        <v>17</v>
      </c>
      <c r="E181" s="26" t="s">
        <v>45</v>
      </c>
      <c r="F181" s="4" t="s">
        <v>43</v>
      </c>
      <c r="G181" s="39">
        <v>5</v>
      </c>
      <c r="H181" s="39" t="s">
        <v>8</v>
      </c>
    </row>
    <row r="182" spans="1:8" ht="30" hidden="1" customHeight="1" outlineLevel="1" x14ac:dyDescent="0.25">
      <c r="A182" s="4" t="s">
        <v>89</v>
      </c>
      <c r="B182" s="25" t="s">
        <v>212</v>
      </c>
      <c r="C182" s="26" t="s">
        <v>63</v>
      </c>
      <c r="D182" s="26" t="s">
        <v>17</v>
      </c>
      <c r="E182" s="26" t="s">
        <v>45</v>
      </c>
      <c r="F182" s="4" t="s">
        <v>58</v>
      </c>
      <c r="G182" s="39">
        <v>0</v>
      </c>
      <c r="H182" s="39" t="s">
        <v>8</v>
      </c>
    </row>
    <row r="183" spans="1:8" ht="30" customHeight="1" collapsed="1" x14ac:dyDescent="0.25">
      <c r="A183" s="4" t="s">
        <v>89</v>
      </c>
      <c r="B183" s="25" t="s">
        <v>212</v>
      </c>
      <c r="C183" s="26" t="s">
        <v>63</v>
      </c>
      <c r="D183" s="26" t="s">
        <v>17</v>
      </c>
      <c r="E183" s="26" t="s">
        <v>45</v>
      </c>
      <c r="F183" s="4" t="s">
        <v>58</v>
      </c>
      <c r="G183" s="39">
        <v>4</v>
      </c>
      <c r="H183" s="39" t="s">
        <v>8</v>
      </c>
    </row>
    <row r="184" spans="1:8" ht="30" customHeight="1" x14ac:dyDescent="0.25">
      <c r="A184" s="4" t="s">
        <v>89</v>
      </c>
      <c r="B184" s="25" t="s">
        <v>212</v>
      </c>
      <c r="C184" s="26" t="s">
        <v>63</v>
      </c>
      <c r="D184" s="26" t="s">
        <v>17</v>
      </c>
      <c r="E184" s="26" t="s">
        <v>45</v>
      </c>
      <c r="F184" s="4" t="s">
        <v>58</v>
      </c>
      <c r="G184" s="39">
        <v>2</v>
      </c>
      <c r="H184" s="39" t="s">
        <v>8</v>
      </c>
    </row>
    <row r="185" spans="1:8" ht="30" hidden="1" customHeight="1" outlineLevel="1" x14ac:dyDescent="0.25">
      <c r="A185" s="4" t="s">
        <v>89</v>
      </c>
      <c r="B185" s="25" t="s">
        <v>211</v>
      </c>
      <c r="C185" s="26" t="s">
        <v>63</v>
      </c>
      <c r="D185" s="26" t="s">
        <v>17</v>
      </c>
      <c r="E185" s="26" t="s">
        <v>45</v>
      </c>
      <c r="F185" s="4" t="s">
        <v>10</v>
      </c>
      <c r="G185" s="39">
        <v>0</v>
      </c>
      <c r="H185" s="39" t="s">
        <v>8</v>
      </c>
    </row>
    <row r="186" spans="1:8" ht="30" hidden="1" customHeight="1" outlineLevel="1" x14ac:dyDescent="0.25">
      <c r="A186" s="4" t="s">
        <v>89</v>
      </c>
      <c r="B186" s="25" t="s">
        <v>210</v>
      </c>
      <c r="C186" s="26" t="s">
        <v>63</v>
      </c>
      <c r="D186" s="26" t="s">
        <v>17</v>
      </c>
      <c r="E186" s="26" t="s">
        <v>45</v>
      </c>
      <c r="F186" s="4" t="s">
        <v>11</v>
      </c>
      <c r="G186" s="39">
        <v>0</v>
      </c>
      <c r="H186" s="39" t="s">
        <v>8</v>
      </c>
    </row>
    <row r="187" spans="1:8" ht="30" customHeight="1" collapsed="1" x14ac:dyDescent="0.25">
      <c r="A187" s="4" t="s">
        <v>89</v>
      </c>
      <c r="B187" s="25" t="s">
        <v>217</v>
      </c>
      <c r="C187" s="26" t="s">
        <v>63</v>
      </c>
      <c r="D187" s="26" t="s">
        <v>17</v>
      </c>
      <c r="E187" s="26" t="s">
        <v>34</v>
      </c>
      <c r="F187" s="4" t="s">
        <v>43</v>
      </c>
      <c r="G187" s="39">
        <v>16</v>
      </c>
      <c r="H187" s="39" t="s">
        <v>8</v>
      </c>
    </row>
    <row r="188" spans="1:8" ht="30" customHeight="1" x14ac:dyDescent="0.25">
      <c r="A188" s="4" t="s">
        <v>89</v>
      </c>
      <c r="B188" s="25" t="s">
        <v>217</v>
      </c>
      <c r="C188" s="26" t="s">
        <v>63</v>
      </c>
      <c r="D188" s="26" t="s">
        <v>17</v>
      </c>
      <c r="E188" s="26" t="s">
        <v>34</v>
      </c>
      <c r="F188" s="4" t="s">
        <v>43</v>
      </c>
      <c r="G188" s="39">
        <v>5</v>
      </c>
      <c r="H188" s="39" t="s">
        <v>8</v>
      </c>
    </row>
    <row r="189" spans="1:8" ht="30" customHeight="1" x14ac:dyDescent="0.25">
      <c r="A189" s="4" t="s">
        <v>89</v>
      </c>
      <c r="B189" s="25" t="s">
        <v>217</v>
      </c>
      <c r="C189" s="26" t="s">
        <v>63</v>
      </c>
      <c r="D189" s="26" t="s">
        <v>17</v>
      </c>
      <c r="E189" s="26" t="s">
        <v>34</v>
      </c>
      <c r="F189" s="4" t="s">
        <v>43</v>
      </c>
      <c r="G189" s="39">
        <v>2</v>
      </c>
      <c r="H189" s="39" t="s">
        <v>8</v>
      </c>
    </row>
    <row r="190" spans="1:8" ht="30" customHeight="1" x14ac:dyDescent="0.25">
      <c r="A190" s="4" t="s">
        <v>89</v>
      </c>
      <c r="B190" s="25" t="s">
        <v>217</v>
      </c>
      <c r="C190" s="26" t="s">
        <v>63</v>
      </c>
      <c r="D190" s="26" t="s">
        <v>17</v>
      </c>
      <c r="E190" s="26" t="s">
        <v>34</v>
      </c>
      <c r="F190" s="4" t="s">
        <v>43</v>
      </c>
      <c r="G190" s="39">
        <v>7</v>
      </c>
      <c r="H190" s="39" t="s">
        <v>8</v>
      </c>
    </row>
    <row r="191" spans="1:8" ht="30" customHeight="1" x14ac:dyDescent="0.25">
      <c r="A191" s="4" t="s">
        <v>89</v>
      </c>
      <c r="B191" s="25" t="s">
        <v>216</v>
      </c>
      <c r="C191" s="26" t="s">
        <v>63</v>
      </c>
      <c r="D191" s="26" t="s">
        <v>17</v>
      </c>
      <c r="E191" s="26" t="s">
        <v>34</v>
      </c>
      <c r="F191" s="4" t="s">
        <v>58</v>
      </c>
      <c r="G191" s="39">
        <v>6</v>
      </c>
      <c r="H191" s="39" t="s">
        <v>8</v>
      </c>
    </row>
    <row r="192" spans="1:8" ht="30" customHeight="1" x14ac:dyDescent="0.25">
      <c r="A192" s="4" t="s">
        <v>89</v>
      </c>
      <c r="B192" s="25" t="s">
        <v>216</v>
      </c>
      <c r="C192" s="26" t="s">
        <v>63</v>
      </c>
      <c r="D192" s="26" t="s">
        <v>17</v>
      </c>
      <c r="E192" s="26" t="s">
        <v>34</v>
      </c>
      <c r="F192" s="4" t="s">
        <v>58</v>
      </c>
      <c r="G192" s="39">
        <v>4</v>
      </c>
      <c r="H192" s="39" t="s">
        <v>8</v>
      </c>
    </row>
    <row r="193" spans="1:8" ht="30" hidden="1" customHeight="1" outlineLevel="1" x14ac:dyDescent="0.25">
      <c r="A193" s="4" t="s">
        <v>89</v>
      </c>
      <c r="B193" s="25" t="s">
        <v>215</v>
      </c>
      <c r="C193" s="26" t="s">
        <v>63</v>
      </c>
      <c r="D193" s="26" t="s">
        <v>17</v>
      </c>
      <c r="E193" s="26" t="s">
        <v>34</v>
      </c>
      <c r="F193" s="4" t="s">
        <v>10</v>
      </c>
      <c r="G193" s="39">
        <v>0</v>
      </c>
      <c r="H193" s="39" t="s">
        <v>8</v>
      </c>
    </row>
    <row r="194" spans="1:8" ht="25.5" hidden="1" outlineLevel="1" x14ac:dyDescent="0.25">
      <c r="A194" s="4" t="s">
        <v>89</v>
      </c>
      <c r="B194" s="25" t="s">
        <v>214</v>
      </c>
      <c r="C194" s="26" t="s">
        <v>63</v>
      </c>
      <c r="D194" s="26" t="s">
        <v>17</v>
      </c>
      <c r="E194" s="26" t="s">
        <v>34</v>
      </c>
      <c r="F194" s="4" t="s">
        <v>11</v>
      </c>
      <c r="G194" s="39">
        <v>0</v>
      </c>
      <c r="H194" s="39" t="s">
        <v>8</v>
      </c>
    </row>
    <row r="195" spans="1:8" ht="30" customHeight="1" collapsed="1" x14ac:dyDescent="0.25">
      <c r="A195" s="4" t="s">
        <v>89</v>
      </c>
      <c r="B195" s="25" t="s">
        <v>218</v>
      </c>
      <c r="C195" s="26" t="s">
        <v>63</v>
      </c>
      <c r="D195" s="26" t="s">
        <v>17</v>
      </c>
      <c r="E195" s="26" t="s">
        <v>73</v>
      </c>
      <c r="F195" s="4" t="s">
        <v>11</v>
      </c>
      <c r="G195" s="39">
        <v>1</v>
      </c>
      <c r="H195" s="39" t="s">
        <v>8</v>
      </c>
    </row>
    <row r="196" spans="1:8" ht="30" hidden="1" customHeight="1" outlineLevel="1" x14ac:dyDescent="0.25">
      <c r="A196" s="4" t="s">
        <v>89</v>
      </c>
      <c r="B196" s="25" t="s">
        <v>222</v>
      </c>
      <c r="C196" s="26" t="s">
        <v>63</v>
      </c>
      <c r="D196" s="26" t="s">
        <v>17</v>
      </c>
      <c r="E196" s="26" t="s">
        <v>74</v>
      </c>
      <c r="F196" s="4" t="s">
        <v>43</v>
      </c>
      <c r="G196" s="40">
        <v>0</v>
      </c>
      <c r="H196" s="39" t="s">
        <v>8</v>
      </c>
    </row>
    <row r="197" spans="1:8" ht="30" hidden="1" customHeight="1" outlineLevel="1" x14ac:dyDescent="0.25">
      <c r="A197" s="4" t="s">
        <v>89</v>
      </c>
      <c r="B197" s="25" t="s">
        <v>221</v>
      </c>
      <c r="C197" s="26" t="s">
        <v>63</v>
      </c>
      <c r="D197" s="26" t="s">
        <v>17</v>
      </c>
      <c r="E197" s="26" t="s">
        <v>74</v>
      </c>
      <c r="F197" s="26" t="s">
        <v>58</v>
      </c>
      <c r="G197" s="40">
        <v>0</v>
      </c>
      <c r="H197" s="39" t="s">
        <v>8</v>
      </c>
    </row>
    <row r="198" spans="1:8" ht="30" customHeight="1" collapsed="1" x14ac:dyDescent="0.25">
      <c r="A198" s="4" t="s">
        <v>89</v>
      </c>
      <c r="B198" s="25" t="s">
        <v>220</v>
      </c>
      <c r="C198" s="26" t="s">
        <v>63</v>
      </c>
      <c r="D198" s="26" t="s">
        <v>17</v>
      </c>
      <c r="E198" s="26" t="s">
        <v>74</v>
      </c>
      <c r="F198" s="26" t="s">
        <v>10</v>
      </c>
      <c r="G198" s="40">
        <v>2</v>
      </c>
      <c r="H198" s="39" t="s">
        <v>8</v>
      </c>
    </row>
    <row r="199" spans="1:8" ht="30" hidden="1" customHeight="1" outlineLevel="1" x14ac:dyDescent="0.25">
      <c r="A199" s="4" t="s">
        <v>89</v>
      </c>
      <c r="B199" s="25" t="s">
        <v>219</v>
      </c>
      <c r="C199" s="26" t="s">
        <v>63</v>
      </c>
      <c r="D199" s="26" t="s">
        <v>17</v>
      </c>
      <c r="E199" s="26" t="s">
        <v>74</v>
      </c>
      <c r="F199" s="26" t="s">
        <v>11</v>
      </c>
      <c r="G199" s="40">
        <v>0</v>
      </c>
      <c r="H199" s="39" t="s">
        <v>8</v>
      </c>
    </row>
    <row r="200" spans="1:8" ht="30" hidden="1" customHeight="1" outlineLevel="1" x14ac:dyDescent="0.25">
      <c r="A200" s="4" t="s">
        <v>89</v>
      </c>
      <c r="B200" s="25" t="s">
        <v>242</v>
      </c>
      <c r="C200" s="26" t="s">
        <v>69</v>
      </c>
      <c r="D200" s="26" t="s">
        <v>15</v>
      </c>
      <c r="E200" s="26" t="s">
        <v>70</v>
      </c>
      <c r="F200" s="26" t="s">
        <v>43</v>
      </c>
      <c r="G200" s="40">
        <v>0</v>
      </c>
      <c r="H200" s="39" t="s">
        <v>8</v>
      </c>
    </row>
    <row r="201" spans="1:8" ht="30" customHeight="1" collapsed="1" x14ac:dyDescent="0.25">
      <c r="A201" s="4" t="s">
        <v>89</v>
      </c>
      <c r="B201" s="25" t="s">
        <v>241</v>
      </c>
      <c r="C201" s="26" t="s">
        <v>69</v>
      </c>
      <c r="D201" s="26" t="s">
        <v>15</v>
      </c>
      <c r="E201" s="26" t="s">
        <v>70</v>
      </c>
      <c r="F201" s="26" t="s">
        <v>58</v>
      </c>
      <c r="G201" s="40">
        <v>5</v>
      </c>
      <c r="H201" s="39" t="s">
        <v>8</v>
      </c>
    </row>
    <row r="202" spans="1:8" ht="30" hidden="1" customHeight="1" outlineLevel="1" x14ac:dyDescent="0.25">
      <c r="A202" s="4" t="s">
        <v>89</v>
      </c>
      <c r="B202" s="25" t="s">
        <v>240</v>
      </c>
      <c r="C202" s="26" t="s">
        <v>69</v>
      </c>
      <c r="D202" s="26" t="s">
        <v>15</v>
      </c>
      <c r="E202" s="26" t="s">
        <v>70</v>
      </c>
      <c r="F202" s="26" t="s">
        <v>10</v>
      </c>
      <c r="G202" s="40">
        <v>0</v>
      </c>
      <c r="H202" s="39" t="s">
        <v>8</v>
      </c>
    </row>
    <row r="203" spans="1:8" ht="30" customHeight="1" collapsed="1" x14ac:dyDescent="0.25">
      <c r="A203" s="4" t="s">
        <v>89</v>
      </c>
      <c r="B203" s="25" t="s">
        <v>239</v>
      </c>
      <c r="C203" s="26" t="s">
        <v>69</v>
      </c>
      <c r="D203" s="26" t="s">
        <v>15</v>
      </c>
      <c r="E203" s="26" t="s">
        <v>70</v>
      </c>
      <c r="F203" s="26" t="s">
        <v>11</v>
      </c>
      <c r="G203" s="40">
        <v>2</v>
      </c>
      <c r="H203" s="39" t="s">
        <v>8</v>
      </c>
    </row>
    <row r="204" spans="1:8" ht="30" hidden="1" customHeight="1" outlineLevel="1" x14ac:dyDescent="0.25">
      <c r="A204" s="4" t="s">
        <v>89</v>
      </c>
      <c r="B204" s="25" t="s">
        <v>230</v>
      </c>
      <c r="C204" s="26" t="s">
        <v>69</v>
      </c>
      <c r="D204" s="26" t="s">
        <v>15</v>
      </c>
      <c r="E204" s="26" t="s">
        <v>32</v>
      </c>
      <c r="F204" s="26" t="s">
        <v>43</v>
      </c>
      <c r="G204" s="40">
        <v>0</v>
      </c>
      <c r="H204" s="39" t="s">
        <v>8</v>
      </c>
    </row>
    <row r="205" spans="1:8" ht="30" customHeight="1" collapsed="1" x14ac:dyDescent="0.25">
      <c r="A205" s="4" t="s">
        <v>89</v>
      </c>
      <c r="B205" s="25" t="s">
        <v>229</v>
      </c>
      <c r="C205" s="26" t="s">
        <v>69</v>
      </c>
      <c r="D205" s="26" t="s">
        <v>15</v>
      </c>
      <c r="E205" s="26" t="s">
        <v>32</v>
      </c>
      <c r="F205" s="26" t="s">
        <v>58</v>
      </c>
      <c r="G205" s="40">
        <v>4</v>
      </c>
      <c r="H205" s="39" t="s">
        <v>8</v>
      </c>
    </row>
    <row r="206" spans="1:8" ht="30" customHeight="1" x14ac:dyDescent="0.25">
      <c r="A206" s="4" t="s">
        <v>89</v>
      </c>
      <c r="B206" s="25" t="s">
        <v>228</v>
      </c>
      <c r="C206" s="26" t="s">
        <v>69</v>
      </c>
      <c r="D206" s="26" t="s">
        <v>15</v>
      </c>
      <c r="E206" s="26" t="s">
        <v>32</v>
      </c>
      <c r="F206" s="26" t="s">
        <v>10</v>
      </c>
      <c r="G206" s="40">
        <v>3</v>
      </c>
      <c r="H206" s="39" t="s">
        <v>8</v>
      </c>
    </row>
    <row r="207" spans="1:8" ht="30" hidden="1" customHeight="1" outlineLevel="1" x14ac:dyDescent="0.25">
      <c r="A207" s="4" t="s">
        <v>89</v>
      </c>
      <c r="B207" s="25" t="s">
        <v>227</v>
      </c>
      <c r="C207" s="26" t="s">
        <v>69</v>
      </c>
      <c r="D207" s="26" t="s">
        <v>15</v>
      </c>
      <c r="E207" s="26" t="s">
        <v>32</v>
      </c>
      <c r="F207" s="26" t="s">
        <v>11</v>
      </c>
      <c r="G207" s="40">
        <v>0</v>
      </c>
      <c r="H207" s="39" t="s">
        <v>8</v>
      </c>
    </row>
    <row r="208" spans="1:8" ht="30" customHeight="1" collapsed="1" x14ac:dyDescent="0.25">
      <c r="A208" s="4" t="s">
        <v>89</v>
      </c>
      <c r="B208" s="25" t="s">
        <v>226</v>
      </c>
      <c r="C208" s="26" t="s">
        <v>69</v>
      </c>
      <c r="D208" s="26" t="s">
        <v>15</v>
      </c>
      <c r="E208" s="26" t="s">
        <v>34</v>
      </c>
      <c r="F208" s="26" t="s">
        <v>43</v>
      </c>
      <c r="G208" s="40">
        <v>7</v>
      </c>
      <c r="H208" s="39" t="s">
        <v>8</v>
      </c>
    </row>
    <row r="209" spans="1:8" ht="30" customHeight="1" x14ac:dyDescent="0.25">
      <c r="A209" s="4" t="s">
        <v>89</v>
      </c>
      <c r="B209" s="25" t="s">
        <v>225</v>
      </c>
      <c r="C209" s="26" t="s">
        <v>69</v>
      </c>
      <c r="D209" s="26" t="s">
        <v>15</v>
      </c>
      <c r="E209" s="26" t="s">
        <v>34</v>
      </c>
      <c r="F209" s="26" t="s">
        <v>58</v>
      </c>
      <c r="G209" s="40">
        <v>6</v>
      </c>
      <c r="H209" s="39" t="s">
        <v>8</v>
      </c>
    </row>
    <row r="210" spans="1:8" ht="30" customHeight="1" x14ac:dyDescent="0.25">
      <c r="A210" s="4" t="s">
        <v>89</v>
      </c>
      <c r="B210" s="25" t="s">
        <v>224</v>
      </c>
      <c r="C210" s="26" t="s">
        <v>69</v>
      </c>
      <c r="D210" s="26" t="s">
        <v>15</v>
      </c>
      <c r="E210" s="26" t="s">
        <v>34</v>
      </c>
      <c r="F210" s="26" t="s">
        <v>10</v>
      </c>
      <c r="G210" s="40">
        <v>3</v>
      </c>
      <c r="H210" s="39" t="s">
        <v>8</v>
      </c>
    </row>
    <row r="211" spans="1:8" ht="30" hidden="1" customHeight="1" outlineLevel="1" x14ac:dyDescent="0.25">
      <c r="A211" s="4" t="s">
        <v>89</v>
      </c>
      <c r="B211" s="25" t="s">
        <v>223</v>
      </c>
      <c r="C211" s="26" t="s">
        <v>69</v>
      </c>
      <c r="D211" s="26" t="s">
        <v>15</v>
      </c>
      <c r="E211" s="26" t="s">
        <v>34</v>
      </c>
      <c r="F211" s="26" t="s">
        <v>11</v>
      </c>
      <c r="G211" s="40">
        <v>0</v>
      </c>
      <c r="H211" s="39" t="s">
        <v>8</v>
      </c>
    </row>
    <row r="212" spans="1:8" ht="30" customHeight="1" collapsed="1" x14ac:dyDescent="0.25">
      <c r="A212" s="4" t="s">
        <v>89</v>
      </c>
      <c r="B212" s="25" t="s">
        <v>238</v>
      </c>
      <c r="C212" s="26" t="s">
        <v>69</v>
      </c>
      <c r="D212" s="26" t="s">
        <v>15</v>
      </c>
      <c r="E212" s="26" t="s">
        <v>75</v>
      </c>
      <c r="F212" s="26" t="s">
        <v>43</v>
      </c>
      <c r="G212" s="40">
        <v>8</v>
      </c>
      <c r="H212" s="39" t="s">
        <v>8</v>
      </c>
    </row>
    <row r="213" spans="1:8" ht="30" hidden="1" customHeight="1" outlineLevel="1" x14ac:dyDescent="0.25">
      <c r="A213" s="4" t="s">
        <v>89</v>
      </c>
      <c r="B213" s="25" t="s">
        <v>237</v>
      </c>
      <c r="C213" s="26" t="s">
        <v>69</v>
      </c>
      <c r="D213" s="26" t="s">
        <v>15</v>
      </c>
      <c r="E213" s="26" t="s">
        <v>75</v>
      </c>
      <c r="F213" s="26" t="s">
        <v>58</v>
      </c>
      <c r="G213" s="40">
        <v>0</v>
      </c>
      <c r="H213" s="39" t="s">
        <v>8</v>
      </c>
    </row>
    <row r="214" spans="1:8" ht="30" hidden="1" customHeight="1" outlineLevel="1" x14ac:dyDescent="0.25">
      <c r="A214" s="4" t="s">
        <v>89</v>
      </c>
      <c r="B214" s="25" t="s">
        <v>236</v>
      </c>
      <c r="C214" s="26" t="s">
        <v>69</v>
      </c>
      <c r="D214" s="26" t="s">
        <v>15</v>
      </c>
      <c r="E214" s="26" t="s">
        <v>75</v>
      </c>
      <c r="F214" s="26" t="s">
        <v>10</v>
      </c>
      <c r="G214" s="40">
        <v>0</v>
      </c>
      <c r="H214" s="39" t="s">
        <v>8</v>
      </c>
    </row>
    <row r="215" spans="1:8" ht="30" hidden="1" customHeight="1" outlineLevel="1" x14ac:dyDescent="0.25">
      <c r="A215" s="4" t="s">
        <v>89</v>
      </c>
      <c r="B215" s="25" t="s">
        <v>235</v>
      </c>
      <c r="C215" s="26" t="s">
        <v>69</v>
      </c>
      <c r="D215" s="26" t="s">
        <v>15</v>
      </c>
      <c r="E215" s="26" t="s">
        <v>75</v>
      </c>
      <c r="F215" s="26" t="s">
        <v>11</v>
      </c>
      <c r="G215" s="40">
        <v>0</v>
      </c>
      <c r="H215" s="39" t="s">
        <v>8</v>
      </c>
    </row>
    <row r="216" spans="1:8" ht="30" customHeight="1" collapsed="1" x14ac:dyDescent="0.25">
      <c r="A216" s="4" t="s">
        <v>89</v>
      </c>
      <c r="B216" s="25" t="s">
        <v>234</v>
      </c>
      <c r="C216" s="26" t="s">
        <v>69</v>
      </c>
      <c r="D216" s="26" t="s">
        <v>15</v>
      </c>
      <c r="E216" s="26" t="s">
        <v>99</v>
      </c>
      <c r="F216" s="26" t="s">
        <v>43</v>
      </c>
      <c r="G216" s="44">
        <v>10</v>
      </c>
      <c r="H216" s="39" t="s">
        <v>8</v>
      </c>
    </row>
    <row r="217" spans="1:8" ht="30" hidden="1" customHeight="1" outlineLevel="1" x14ac:dyDescent="0.25">
      <c r="A217" s="4" t="s">
        <v>89</v>
      </c>
      <c r="B217" s="25" t="s">
        <v>233</v>
      </c>
      <c r="C217" s="26" t="s">
        <v>69</v>
      </c>
      <c r="D217" s="26" t="s">
        <v>15</v>
      </c>
      <c r="E217" s="26" t="s">
        <v>99</v>
      </c>
      <c r="F217" s="26" t="s">
        <v>58</v>
      </c>
      <c r="G217" s="41">
        <v>0</v>
      </c>
      <c r="H217" s="39" t="s">
        <v>8</v>
      </c>
    </row>
    <row r="218" spans="1:8" ht="30" hidden="1" customHeight="1" outlineLevel="1" x14ac:dyDescent="0.25">
      <c r="A218" s="4" t="s">
        <v>89</v>
      </c>
      <c r="B218" s="25" t="s">
        <v>232</v>
      </c>
      <c r="C218" s="26" t="s">
        <v>69</v>
      </c>
      <c r="D218" s="26" t="s">
        <v>15</v>
      </c>
      <c r="E218" s="26" t="s">
        <v>99</v>
      </c>
      <c r="F218" s="26" t="s">
        <v>10</v>
      </c>
      <c r="G218" s="40">
        <v>0</v>
      </c>
      <c r="H218" s="39" t="s">
        <v>8</v>
      </c>
    </row>
    <row r="219" spans="1:8" ht="30" hidden="1" customHeight="1" outlineLevel="1" x14ac:dyDescent="0.25">
      <c r="A219" s="4" t="s">
        <v>89</v>
      </c>
      <c r="B219" s="25" t="s">
        <v>231</v>
      </c>
      <c r="C219" s="26" t="s">
        <v>69</v>
      </c>
      <c r="D219" s="26" t="s">
        <v>15</v>
      </c>
      <c r="E219" s="26" t="s">
        <v>99</v>
      </c>
      <c r="F219" s="26" t="s">
        <v>11</v>
      </c>
      <c r="G219" s="40">
        <v>0</v>
      </c>
      <c r="H219" s="39" t="s">
        <v>8</v>
      </c>
    </row>
    <row r="220" spans="1:8" ht="30" customHeight="1" collapsed="1" x14ac:dyDescent="0.25">
      <c r="A220" s="4" t="s">
        <v>89</v>
      </c>
      <c r="B220" s="25" t="s">
        <v>291</v>
      </c>
      <c r="C220" s="26" t="s">
        <v>71</v>
      </c>
      <c r="D220" s="26" t="s">
        <v>18</v>
      </c>
      <c r="E220" s="26" t="s">
        <v>28</v>
      </c>
      <c r="F220" s="26" t="s">
        <v>43</v>
      </c>
      <c r="G220" s="44">
        <v>8</v>
      </c>
      <c r="H220" s="39"/>
    </row>
    <row r="221" spans="1:8" ht="30" hidden="1" customHeight="1" outlineLevel="1" x14ac:dyDescent="0.25">
      <c r="A221" s="4" t="s">
        <v>89</v>
      </c>
      <c r="B221" s="25" t="s">
        <v>290</v>
      </c>
      <c r="C221" s="26" t="s">
        <v>71</v>
      </c>
      <c r="D221" s="26" t="s">
        <v>18</v>
      </c>
      <c r="E221" s="26" t="s">
        <v>28</v>
      </c>
      <c r="F221" s="26" t="s">
        <v>58</v>
      </c>
      <c r="G221" s="44">
        <v>0</v>
      </c>
      <c r="H221" s="39"/>
    </row>
    <row r="222" spans="1:8" ht="30" hidden="1" customHeight="1" outlineLevel="1" x14ac:dyDescent="0.25">
      <c r="A222" s="4" t="s">
        <v>89</v>
      </c>
      <c r="B222" s="25" t="s">
        <v>289</v>
      </c>
      <c r="C222" s="26" t="s">
        <v>71</v>
      </c>
      <c r="D222" s="26" t="s">
        <v>18</v>
      </c>
      <c r="E222" s="26" t="s">
        <v>28</v>
      </c>
      <c r="F222" s="26" t="s">
        <v>10</v>
      </c>
      <c r="G222" s="44">
        <v>0</v>
      </c>
      <c r="H222" s="39"/>
    </row>
    <row r="223" spans="1:8" ht="30" hidden="1" customHeight="1" outlineLevel="1" x14ac:dyDescent="0.25">
      <c r="A223" s="4" t="s">
        <v>89</v>
      </c>
      <c r="B223" s="25" t="s">
        <v>288</v>
      </c>
      <c r="C223" s="26" t="s">
        <v>71</v>
      </c>
      <c r="D223" s="26" t="s">
        <v>18</v>
      </c>
      <c r="E223" s="26" t="s">
        <v>28</v>
      </c>
      <c r="F223" s="26" t="s">
        <v>11</v>
      </c>
      <c r="G223" s="44">
        <v>0</v>
      </c>
      <c r="H223" s="39"/>
    </row>
    <row r="224" spans="1:8" ht="30" customHeight="1" collapsed="1" x14ac:dyDescent="0.25">
      <c r="A224" s="4" t="s">
        <v>89</v>
      </c>
      <c r="B224" s="25" t="s">
        <v>243</v>
      </c>
      <c r="C224" s="26" t="s">
        <v>71</v>
      </c>
      <c r="D224" s="26" t="s">
        <v>18</v>
      </c>
      <c r="E224" s="26" t="s">
        <v>32</v>
      </c>
      <c r="F224" s="26" t="s">
        <v>43</v>
      </c>
      <c r="G224" s="44">
        <v>39</v>
      </c>
      <c r="H224" s="39" t="s">
        <v>8</v>
      </c>
    </row>
    <row r="225" spans="1:8" ht="30" customHeight="1" x14ac:dyDescent="0.25">
      <c r="A225" s="4" t="s">
        <v>89</v>
      </c>
      <c r="B225" s="25" t="s">
        <v>244</v>
      </c>
      <c r="C225" s="26" t="s">
        <v>71</v>
      </c>
      <c r="D225" s="26" t="s">
        <v>18</v>
      </c>
      <c r="E225" s="26" t="s">
        <v>32</v>
      </c>
      <c r="F225" s="26" t="s">
        <v>58</v>
      </c>
      <c r="G225" s="44">
        <v>15</v>
      </c>
      <c r="H225" s="39" t="s">
        <v>8</v>
      </c>
    </row>
    <row r="226" spans="1:8" ht="30" customHeight="1" x14ac:dyDescent="0.25">
      <c r="A226" s="4" t="s">
        <v>89</v>
      </c>
      <c r="B226" s="25" t="s">
        <v>245</v>
      </c>
      <c r="C226" s="26" t="s">
        <v>71</v>
      </c>
      <c r="D226" s="26" t="s">
        <v>18</v>
      </c>
      <c r="E226" s="26" t="s">
        <v>32</v>
      </c>
      <c r="F226" s="26" t="s">
        <v>10</v>
      </c>
      <c r="G226" s="44">
        <v>5</v>
      </c>
      <c r="H226" s="39" t="s">
        <v>8</v>
      </c>
    </row>
    <row r="227" spans="1:8" ht="30" hidden="1" customHeight="1" outlineLevel="1" x14ac:dyDescent="0.25">
      <c r="A227" s="4" t="s">
        <v>89</v>
      </c>
      <c r="B227" s="25" t="s">
        <v>246</v>
      </c>
      <c r="C227" s="26" t="s">
        <v>71</v>
      </c>
      <c r="D227" s="26" t="s">
        <v>18</v>
      </c>
      <c r="E227" s="26" t="s">
        <v>32</v>
      </c>
      <c r="F227" s="26" t="s">
        <v>11</v>
      </c>
      <c r="G227" s="44">
        <v>0</v>
      </c>
      <c r="H227" s="39" t="s">
        <v>8</v>
      </c>
    </row>
    <row r="228" spans="1:8" ht="30" customHeight="1" collapsed="1" x14ac:dyDescent="0.25">
      <c r="A228" s="4" t="s">
        <v>89</v>
      </c>
      <c r="B228" s="25" t="s">
        <v>247</v>
      </c>
      <c r="C228" s="26" t="s">
        <v>71</v>
      </c>
      <c r="D228" s="26" t="s">
        <v>18</v>
      </c>
      <c r="E228" s="26" t="s">
        <v>47</v>
      </c>
      <c r="F228" s="26" t="s">
        <v>43</v>
      </c>
      <c r="G228" s="39">
        <v>8</v>
      </c>
      <c r="H228" s="39" t="s">
        <v>8</v>
      </c>
    </row>
    <row r="229" spans="1:8" ht="30" customHeight="1" x14ac:dyDescent="0.25">
      <c r="A229" s="4" t="s">
        <v>89</v>
      </c>
      <c r="B229" s="25" t="s">
        <v>247</v>
      </c>
      <c r="C229" s="26" t="s">
        <v>71</v>
      </c>
      <c r="D229" s="26" t="s">
        <v>18</v>
      </c>
      <c r="E229" s="26" t="s">
        <v>47</v>
      </c>
      <c r="F229" s="26" t="s">
        <v>43</v>
      </c>
      <c r="G229" s="39">
        <v>8</v>
      </c>
      <c r="H229" s="39" t="s">
        <v>8</v>
      </c>
    </row>
    <row r="230" spans="1:8" ht="30" hidden="1" customHeight="1" outlineLevel="1" x14ac:dyDescent="0.25">
      <c r="A230" s="4" t="s">
        <v>89</v>
      </c>
      <c r="B230" s="25" t="s">
        <v>248</v>
      </c>
      <c r="C230" s="26" t="s">
        <v>71</v>
      </c>
      <c r="D230" s="26" t="s">
        <v>18</v>
      </c>
      <c r="E230" s="26" t="s">
        <v>47</v>
      </c>
      <c r="F230" s="26" t="s">
        <v>58</v>
      </c>
      <c r="G230" s="44">
        <v>0</v>
      </c>
      <c r="H230" s="39" t="s">
        <v>8</v>
      </c>
    </row>
    <row r="231" spans="1:8" ht="30" hidden="1" customHeight="1" outlineLevel="1" x14ac:dyDescent="0.25">
      <c r="A231" s="4" t="s">
        <v>89</v>
      </c>
      <c r="B231" s="25" t="s">
        <v>249</v>
      </c>
      <c r="C231" s="26" t="s">
        <v>71</v>
      </c>
      <c r="D231" s="26" t="s">
        <v>18</v>
      </c>
      <c r="E231" s="26" t="s">
        <v>47</v>
      </c>
      <c r="F231" s="26" t="s">
        <v>10</v>
      </c>
      <c r="G231" s="44">
        <v>0</v>
      </c>
      <c r="H231" s="39" t="s">
        <v>8</v>
      </c>
    </row>
    <row r="232" spans="1:8" ht="30" hidden="1" customHeight="1" outlineLevel="1" x14ac:dyDescent="0.25">
      <c r="A232" s="4" t="s">
        <v>89</v>
      </c>
      <c r="B232" s="25" t="s">
        <v>250</v>
      </c>
      <c r="C232" s="26" t="s">
        <v>71</v>
      </c>
      <c r="D232" s="26" t="s">
        <v>18</v>
      </c>
      <c r="E232" s="26" t="s">
        <v>47</v>
      </c>
      <c r="F232" s="26" t="s">
        <v>11</v>
      </c>
      <c r="G232" s="44">
        <v>0</v>
      </c>
      <c r="H232" s="39" t="s">
        <v>8</v>
      </c>
    </row>
    <row r="233" spans="1:8" ht="30" customHeight="1" collapsed="1" x14ac:dyDescent="0.25">
      <c r="A233" s="4" t="s">
        <v>89</v>
      </c>
      <c r="B233" s="31" t="s">
        <v>251</v>
      </c>
      <c r="C233" s="32" t="s">
        <v>71</v>
      </c>
      <c r="D233" s="32" t="s">
        <v>18</v>
      </c>
      <c r="E233" s="32" t="s">
        <v>34</v>
      </c>
      <c r="F233" s="32" t="s">
        <v>43</v>
      </c>
      <c r="G233" s="39">
        <v>24</v>
      </c>
      <c r="H233" s="39" t="s">
        <v>8</v>
      </c>
    </row>
    <row r="234" spans="1:8" ht="30" customHeight="1" x14ac:dyDescent="0.25">
      <c r="A234" s="4" t="s">
        <v>89</v>
      </c>
      <c r="B234" s="31" t="s">
        <v>252</v>
      </c>
      <c r="C234" s="32" t="s">
        <v>71</v>
      </c>
      <c r="D234" s="32" t="s">
        <v>18</v>
      </c>
      <c r="E234" s="32" t="s">
        <v>34</v>
      </c>
      <c r="F234" s="32" t="s">
        <v>58</v>
      </c>
      <c r="G234" s="39">
        <v>7</v>
      </c>
      <c r="H234" s="39" t="s">
        <v>8</v>
      </c>
    </row>
    <row r="235" spans="1:8" ht="30" hidden="1" customHeight="1" outlineLevel="1" x14ac:dyDescent="0.25">
      <c r="A235" s="4" t="s">
        <v>89</v>
      </c>
      <c r="B235" s="31" t="s">
        <v>253</v>
      </c>
      <c r="C235" s="32" t="s">
        <v>71</v>
      </c>
      <c r="D235" s="32" t="s">
        <v>18</v>
      </c>
      <c r="E235" s="32" t="s">
        <v>34</v>
      </c>
      <c r="F235" s="32" t="s">
        <v>10</v>
      </c>
      <c r="G235" s="39">
        <v>0</v>
      </c>
      <c r="H235" s="39" t="s">
        <v>8</v>
      </c>
    </row>
    <row r="236" spans="1:8" ht="30" hidden="1" customHeight="1" outlineLevel="1" x14ac:dyDescent="0.25">
      <c r="A236" s="4" t="s">
        <v>89</v>
      </c>
      <c r="B236" s="31" t="s">
        <v>254</v>
      </c>
      <c r="C236" s="32" t="s">
        <v>71</v>
      </c>
      <c r="D236" s="32" t="s">
        <v>18</v>
      </c>
      <c r="E236" s="32" t="s">
        <v>34</v>
      </c>
      <c r="F236" s="32" t="s">
        <v>11</v>
      </c>
      <c r="G236" s="39">
        <v>0</v>
      </c>
      <c r="H236" s="39" t="s">
        <v>8</v>
      </c>
    </row>
    <row r="237" spans="1:8" ht="30" customHeight="1" collapsed="1" x14ac:dyDescent="0.25">
      <c r="A237" s="4" t="s">
        <v>89</v>
      </c>
      <c r="B237" s="25" t="s">
        <v>255</v>
      </c>
      <c r="C237" s="26" t="s">
        <v>68</v>
      </c>
      <c r="D237" s="26" t="s">
        <v>16</v>
      </c>
      <c r="E237" s="26" t="s">
        <v>46</v>
      </c>
      <c r="F237" s="26" t="s">
        <v>43</v>
      </c>
      <c r="G237" s="39">
        <v>8</v>
      </c>
      <c r="H237" s="39" t="s">
        <v>8</v>
      </c>
    </row>
    <row r="238" spans="1:8" ht="30" customHeight="1" x14ac:dyDescent="0.25">
      <c r="A238" s="4" t="s">
        <v>89</v>
      </c>
      <c r="B238" s="25" t="s">
        <v>256</v>
      </c>
      <c r="C238" s="26" t="s">
        <v>68</v>
      </c>
      <c r="D238" s="26" t="s">
        <v>16</v>
      </c>
      <c r="E238" s="26" t="s">
        <v>46</v>
      </c>
      <c r="F238" s="26" t="s">
        <v>58</v>
      </c>
      <c r="G238" s="39">
        <v>11</v>
      </c>
      <c r="H238" s="39" t="s">
        <v>8</v>
      </c>
    </row>
    <row r="239" spans="1:8" ht="30" hidden="1" customHeight="1" outlineLevel="1" x14ac:dyDescent="0.25">
      <c r="A239" s="4" t="s">
        <v>89</v>
      </c>
      <c r="B239" s="25" t="s">
        <v>257</v>
      </c>
      <c r="C239" s="26" t="s">
        <v>68</v>
      </c>
      <c r="D239" s="26" t="s">
        <v>16</v>
      </c>
      <c r="E239" s="26" t="s">
        <v>46</v>
      </c>
      <c r="F239" s="26" t="s">
        <v>10</v>
      </c>
      <c r="G239" s="39">
        <v>0</v>
      </c>
      <c r="H239" s="39" t="s">
        <v>8</v>
      </c>
    </row>
    <row r="240" spans="1:8" ht="30" hidden="1" customHeight="1" outlineLevel="1" x14ac:dyDescent="0.25">
      <c r="A240" s="4" t="s">
        <v>89</v>
      </c>
      <c r="B240" s="25" t="s">
        <v>258</v>
      </c>
      <c r="C240" s="26" t="s">
        <v>68</v>
      </c>
      <c r="D240" s="26" t="s">
        <v>16</v>
      </c>
      <c r="E240" s="26" t="s">
        <v>46</v>
      </c>
      <c r="F240" s="26" t="s">
        <v>11</v>
      </c>
      <c r="G240" s="39">
        <v>0</v>
      </c>
      <c r="H240" s="39" t="s">
        <v>8</v>
      </c>
    </row>
    <row r="241" spans="1:8" ht="30" customHeight="1" collapsed="1" x14ac:dyDescent="0.25">
      <c r="A241" s="4" t="s">
        <v>89</v>
      </c>
      <c r="B241" s="25" t="s">
        <v>259</v>
      </c>
      <c r="C241" s="26" t="s">
        <v>68</v>
      </c>
      <c r="D241" s="26" t="s">
        <v>16</v>
      </c>
      <c r="E241" s="26" t="s">
        <v>30</v>
      </c>
      <c r="F241" s="26" t="s">
        <v>43</v>
      </c>
      <c r="G241" s="39">
        <v>8</v>
      </c>
      <c r="H241" s="39" t="s">
        <v>8</v>
      </c>
    </row>
    <row r="242" spans="1:8" ht="30" customHeight="1" x14ac:dyDescent="0.25">
      <c r="A242" s="4" t="s">
        <v>89</v>
      </c>
      <c r="B242" s="25" t="s">
        <v>260</v>
      </c>
      <c r="C242" s="26" t="s">
        <v>68</v>
      </c>
      <c r="D242" s="26" t="s">
        <v>16</v>
      </c>
      <c r="E242" s="26" t="s">
        <v>30</v>
      </c>
      <c r="F242" s="26" t="s">
        <v>58</v>
      </c>
      <c r="G242" s="39">
        <v>8</v>
      </c>
      <c r="H242" s="39" t="s">
        <v>8</v>
      </c>
    </row>
    <row r="243" spans="1:8" ht="30" hidden="1" customHeight="1" outlineLevel="1" x14ac:dyDescent="0.25">
      <c r="A243" s="4" t="s">
        <v>89</v>
      </c>
      <c r="B243" s="25" t="s">
        <v>261</v>
      </c>
      <c r="C243" s="26" t="s">
        <v>68</v>
      </c>
      <c r="D243" s="26" t="s">
        <v>16</v>
      </c>
      <c r="E243" s="26" t="s">
        <v>30</v>
      </c>
      <c r="F243" s="26" t="s">
        <v>10</v>
      </c>
      <c r="G243" s="39">
        <v>0</v>
      </c>
      <c r="H243" s="39" t="s">
        <v>8</v>
      </c>
    </row>
    <row r="244" spans="1:8" ht="30" hidden="1" customHeight="1" outlineLevel="1" x14ac:dyDescent="0.25">
      <c r="A244" s="4" t="s">
        <v>89</v>
      </c>
      <c r="B244" s="25" t="s">
        <v>262</v>
      </c>
      <c r="C244" s="26" t="s">
        <v>68</v>
      </c>
      <c r="D244" s="26" t="s">
        <v>16</v>
      </c>
      <c r="E244" s="26" t="s">
        <v>30</v>
      </c>
      <c r="F244" s="26" t="s">
        <v>11</v>
      </c>
      <c r="G244" s="39">
        <v>0</v>
      </c>
      <c r="H244" s="39" t="s">
        <v>8</v>
      </c>
    </row>
    <row r="245" spans="1:8" ht="30" hidden="1" customHeight="1" outlineLevel="1" x14ac:dyDescent="0.25">
      <c r="A245" s="4" t="s">
        <v>89</v>
      </c>
      <c r="B245" s="25" t="s">
        <v>263</v>
      </c>
      <c r="C245" s="26" t="s">
        <v>68</v>
      </c>
      <c r="D245" s="26" t="s">
        <v>16</v>
      </c>
      <c r="E245" s="26" t="s">
        <v>32</v>
      </c>
      <c r="F245" s="26" t="s">
        <v>43</v>
      </c>
      <c r="G245" s="41">
        <v>0</v>
      </c>
      <c r="H245" s="39" t="s">
        <v>8</v>
      </c>
    </row>
    <row r="246" spans="1:8" ht="30" hidden="1" customHeight="1" outlineLevel="1" x14ac:dyDescent="0.25">
      <c r="A246" s="4" t="s">
        <v>89</v>
      </c>
      <c r="B246" s="25" t="s">
        <v>264</v>
      </c>
      <c r="C246" s="26" t="s">
        <v>68</v>
      </c>
      <c r="D246" s="26" t="s">
        <v>16</v>
      </c>
      <c r="E246" s="26" t="s">
        <v>32</v>
      </c>
      <c r="F246" s="26" t="s">
        <v>58</v>
      </c>
      <c r="G246" s="41">
        <v>0</v>
      </c>
      <c r="H246" s="39" t="s">
        <v>8</v>
      </c>
    </row>
    <row r="247" spans="1:8" ht="30" customHeight="1" collapsed="1" x14ac:dyDescent="0.25">
      <c r="A247" s="4" t="s">
        <v>89</v>
      </c>
      <c r="B247" s="25" t="s">
        <v>265</v>
      </c>
      <c r="C247" s="26" t="s">
        <v>68</v>
      </c>
      <c r="D247" s="26" t="s">
        <v>16</v>
      </c>
      <c r="E247" s="26" t="s">
        <v>32</v>
      </c>
      <c r="F247" s="26" t="s">
        <v>10</v>
      </c>
      <c r="G247" s="41">
        <v>2</v>
      </c>
      <c r="H247" s="39" t="s">
        <v>8</v>
      </c>
    </row>
    <row r="248" spans="1:8" ht="30" customHeight="1" x14ac:dyDescent="0.25">
      <c r="A248" s="4" t="s">
        <v>89</v>
      </c>
      <c r="B248" s="25" t="s">
        <v>266</v>
      </c>
      <c r="C248" s="26" t="s">
        <v>68</v>
      </c>
      <c r="D248" s="26" t="s">
        <v>16</v>
      </c>
      <c r="E248" s="26" t="s">
        <v>32</v>
      </c>
      <c r="F248" s="26" t="s">
        <v>11</v>
      </c>
      <c r="G248" s="40">
        <v>2</v>
      </c>
      <c r="H248" s="39" t="s">
        <v>8</v>
      </c>
    </row>
    <row r="249" spans="1:8" ht="25.5" x14ac:dyDescent="0.25">
      <c r="A249" s="4" t="s">
        <v>89</v>
      </c>
      <c r="B249" s="25" t="s">
        <v>267</v>
      </c>
      <c r="C249" s="26" t="s">
        <v>68</v>
      </c>
      <c r="D249" s="26" t="s">
        <v>16</v>
      </c>
      <c r="E249" s="26" t="s">
        <v>34</v>
      </c>
      <c r="F249" s="26" t="s">
        <v>43</v>
      </c>
      <c r="G249" s="41">
        <v>4</v>
      </c>
      <c r="H249" s="39" t="s">
        <v>8</v>
      </c>
    </row>
    <row r="250" spans="1:8" ht="25.5" hidden="1" outlineLevel="1" x14ac:dyDescent="0.25">
      <c r="A250" s="6" t="s">
        <v>89</v>
      </c>
      <c r="B250" s="33" t="s">
        <v>267</v>
      </c>
      <c r="C250" s="34" t="s">
        <v>68</v>
      </c>
      <c r="D250" s="34" t="s">
        <v>16</v>
      </c>
      <c r="E250" s="34" t="s">
        <v>34</v>
      </c>
      <c r="F250" s="34" t="s">
        <v>43</v>
      </c>
      <c r="G250" s="45">
        <v>0</v>
      </c>
      <c r="H250" s="46" t="s">
        <v>8</v>
      </c>
    </row>
    <row r="251" spans="1:8" ht="30" hidden="1" customHeight="1" outlineLevel="1" x14ac:dyDescent="0.25">
      <c r="A251" s="4" t="s">
        <v>89</v>
      </c>
      <c r="B251" s="25" t="s">
        <v>268</v>
      </c>
      <c r="C251" s="26" t="s">
        <v>68</v>
      </c>
      <c r="D251" s="26" t="s">
        <v>16</v>
      </c>
      <c r="E251" s="26" t="s">
        <v>34</v>
      </c>
      <c r="F251" s="26" t="s">
        <v>58</v>
      </c>
      <c r="G251" s="41">
        <v>0</v>
      </c>
      <c r="H251" s="39" t="s">
        <v>8</v>
      </c>
    </row>
    <row r="252" spans="1:8" ht="30" hidden="1" customHeight="1" outlineLevel="1" x14ac:dyDescent="0.25">
      <c r="A252" s="4" t="s">
        <v>89</v>
      </c>
      <c r="B252" s="25" t="s">
        <v>269</v>
      </c>
      <c r="C252" s="26" t="s">
        <v>68</v>
      </c>
      <c r="D252" s="26" t="s">
        <v>16</v>
      </c>
      <c r="E252" s="26" t="s">
        <v>34</v>
      </c>
      <c r="F252" s="26" t="s">
        <v>10</v>
      </c>
      <c r="G252" s="41">
        <v>0</v>
      </c>
      <c r="H252" s="39" t="s">
        <v>8</v>
      </c>
    </row>
    <row r="253" spans="1:8" ht="30" hidden="1" customHeight="1" outlineLevel="1" x14ac:dyDescent="0.25">
      <c r="A253" s="4" t="s">
        <v>89</v>
      </c>
      <c r="B253" s="25" t="s">
        <v>270</v>
      </c>
      <c r="C253" s="26" t="s">
        <v>68</v>
      </c>
      <c r="D253" s="26" t="s">
        <v>16</v>
      </c>
      <c r="E253" s="26" t="s">
        <v>34</v>
      </c>
      <c r="F253" s="26" t="s">
        <v>11</v>
      </c>
      <c r="G253" s="41">
        <v>0</v>
      </c>
      <c r="H253" s="39" t="s">
        <v>8</v>
      </c>
    </row>
    <row r="254" spans="1:8" ht="63.75" hidden="1" outlineLevel="1" x14ac:dyDescent="0.25">
      <c r="A254" s="7" t="s">
        <v>89</v>
      </c>
      <c r="B254" s="8"/>
      <c r="C254" s="7" t="s">
        <v>183</v>
      </c>
      <c r="D254" s="7" t="s">
        <v>60</v>
      </c>
      <c r="E254" s="7" t="s">
        <v>12</v>
      </c>
      <c r="F254" s="26"/>
      <c r="G254" s="39" t="s">
        <v>8</v>
      </c>
      <c r="H254" s="39">
        <v>0</v>
      </c>
    </row>
    <row r="255" spans="1:8" ht="51" collapsed="1" x14ac:dyDescent="0.25">
      <c r="A255" s="7" t="s">
        <v>89</v>
      </c>
      <c r="B255" s="5" t="s">
        <v>297</v>
      </c>
      <c r="C255" s="7" t="s">
        <v>184</v>
      </c>
      <c r="D255" s="7" t="s">
        <v>9</v>
      </c>
      <c r="E255" s="7" t="s">
        <v>57</v>
      </c>
      <c r="F255" s="26"/>
      <c r="G255" s="39" t="s">
        <v>8</v>
      </c>
      <c r="H255" s="39">
        <v>25</v>
      </c>
    </row>
    <row r="256" spans="1:8" ht="38.25" hidden="1" outlineLevel="1" x14ac:dyDescent="0.25">
      <c r="A256" s="7" t="s">
        <v>89</v>
      </c>
      <c r="B256" s="8"/>
      <c r="C256" s="7" t="s">
        <v>181</v>
      </c>
      <c r="D256" s="7" t="s">
        <v>14</v>
      </c>
      <c r="E256" s="7" t="s">
        <v>57</v>
      </c>
      <c r="F256" s="26"/>
      <c r="G256" s="39" t="s">
        <v>8</v>
      </c>
      <c r="H256" s="39">
        <v>0</v>
      </c>
    </row>
    <row r="257" spans="1:8" ht="38.25" collapsed="1" x14ac:dyDescent="0.25">
      <c r="A257" s="7" t="s">
        <v>89</v>
      </c>
      <c r="B257" s="5" t="s">
        <v>298</v>
      </c>
      <c r="C257" s="7" t="s">
        <v>181</v>
      </c>
      <c r="D257" s="37" t="s">
        <v>14</v>
      </c>
      <c r="E257" s="37" t="s">
        <v>56</v>
      </c>
      <c r="F257" s="26"/>
      <c r="G257" s="39" t="s">
        <v>8</v>
      </c>
      <c r="H257" s="39">
        <v>7</v>
      </c>
    </row>
    <row r="258" spans="1:8" ht="51" hidden="1" outlineLevel="1" x14ac:dyDescent="0.25">
      <c r="A258" s="7" t="s">
        <v>89</v>
      </c>
      <c r="B258" s="8"/>
      <c r="C258" s="7" t="s">
        <v>182</v>
      </c>
      <c r="D258" s="7" t="s">
        <v>19</v>
      </c>
      <c r="E258" s="7" t="s">
        <v>57</v>
      </c>
      <c r="F258" s="26"/>
      <c r="G258" s="39" t="s">
        <v>8</v>
      </c>
      <c r="H258" s="39">
        <v>0</v>
      </c>
    </row>
    <row r="259" spans="1:8" ht="51" collapsed="1" x14ac:dyDescent="0.25">
      <c r="A259" s="7" t="s">
        <v>89</v>
      </c>
      <c r="B259" s="5" t="s">
        <v>299</v>
      </c>
      <c r="C259" s="7" t="s">
        <v>182</v>
      </c>
      <c r="D259" s="7" t="s">
        <v>19</v>
      </c>
      <c r="E259" s="7" t="s">
        <v>56</v>
      </c>
      <c r="F259" s="26"/>
      <c r="G259" s="39" t="s">
        <v>8</v>
      </c>
      <c r="H259" s="39">
        <v>2</v>
      </c>
    </row>
    <row r="260" spans="1:8" ht="40.5" customHeight="1" x14ac:dyDescent="0.25">
      <c r="A260" s="7" t="s">
        <v>89</v>
      </c>
      <c r="B260" s="8" t="s">
        <v>300</v>
      </c>
      <c r="C260" s="7" t="s">
        <v>271</v>
      </c>
      <c r="D260" s="4" t="s">
        <v>66</v>
      </c>
      <c r="E260" s="7" t="s">
        <v>80</v>
      </c>
      <c r="F260" s="7"/>
      <c r="G260" s="39" t="s">
        <v>8</v>
      </c>
      <c r="H260" s="39">
        <v>2</v>
      </c>
    </row>
    <row r="261" spans="1:8" ht="40.5" customHeight="1" x14ac:dyDescent="0.25">
      <c r="A261" s="7" t="s">
        <v>89</v>
      </c>
      <c r="B261" s="8" t="s">
        <v>301</v>
      </c>
      <c r="C261" s="7" t="s">
        <v>271</v>
      </c>
      <c r="D261" s="4" t="s">
        <v>66</v>
      </c>
      <c r="E261" s="7" t="s">
        <v>67</v>
      </c>
      <c r="F261" s="7"/>
      <c r="G261" s="39" t="s">
        <v>8</v>
      </c>
      <c r="H261" s="39">
        <v>15</v>
      </c>
    </row>
    <row r="262" spans="1:8" x14ac:dyDescent="0.25">
      <c r="A262" s="23" t="s">
        <v>185</v>
      </c>
      <c r="B262" s="24"/>
      <c r="C262" s="23"/>
      <c r="D262" s="23"/>
      <c r="E262" s="23"/>
      <c r="F262" s="23"/>
      <c r="G262" s="43">
        <f>SUM(G160:G261)</f>
        <v>331</v>
      </c>
      <c r="H262" s="43">
        <f>SUM(H160:H261)</f>
        <v>51</v>
      </c>
    </row>
    <row r="263" spans="1:8" ht="63.75" x14ac:dyDescent="0.25">
      <c r="A263" s="7" t="s">
        <v>90</v>
      </c>
      <c r="B263" s="8" t="s">
        <v>302</v>
      </c>
      <c r="C263" s="7" t="s">
        <v>303</v>
      </c>
      <c r="D263" s="7" t="s">
        <v>78</v>
      </c>
      <c r="E263" s="7"/>
      <c r="F263" s="7" t="s">
        <v>12</v>
      </c>
      <c r="G263" s="39" t="s">
        <v>8</v>
      </c>
      <c r="H263" s="39">
        <v>7</v>
      </c>
    </row>
    <row r="264" spans="1:8" ht="27.75" customHeight="1" x14ac:dyDescent="0.25">
      <c r="A264" s="7" t="s">
        <v>90</v>
      </c>
      <c r="B264" s="8" t="s">
        <v>304</v>
      </c>
      <c r="C264" s="7" t="s">
        <v>273</v>
      </c>
      <c r="D264" s="7" t="s">
        <v>7</v>
      </c>
      <c r="E264" s="7" t="s">
        <v>12</v>
      </c>
      <c r="F264" s="7" t="s">
        <v>12</v>
      </c>
      <c r="G264" s="39" t="s">
        <v>8</v>
      </c>
      <c r="H264" s="39">
        <v>111</v>
      </c>
    </row>
    <row r="265" spans="1:8" ht="42" customHeight="1" x14ac:dyDescent="0.25">
      <c r="A265" s="7" t="s">
        <v>90</v>
      </c>
      <c r="B265" s="8" t="s">
        <v>300</v>
      </c>
      <c r="C265" s="7" t="s">
        <v>271</v>
      </c>
      <c r="D265" s="7" t="s">
        <v>66</v>
      </c>
      <c r="E265" s="7" t="s">
        <v>80</v>
      </c>
      <c r="F265" s="7" t="s">
        <v>12</v>
      </c>
      <c r="G265" s="39" t="s">
        <v>8</v>
      </c>
      <c r="H265" s="39">
        <v>15</v>
      </c>
    </row>
    <row r="266" spans="1:8" ht="42" customHeight="1" x14ac:dyDescent="0.25">
      <c r="A266" s="7" t="s">
        <v>90</v>
      </c>
      <c r="B266" s="8" t="s">
        <v>301</v>
      </c>
      <c r="C266" s="7" t="s">
        <v>271</v>
      </c>
      <c r="D266" s="7" t="s">
        <v>66</v>
      </c>
      <c r="E266" s="7" t="s">
        <v>67</v>
      </c>
      <c r="F266" s="7" t="s">
        <v>12</v>
      </c>
      <c r="G266" s="39" t="s">
        <v>8</v>
      </c>
      <c r="H266" s="39">
        <v>100</v>
      </c>
    </row>
    <row r="267" spans="1:8" ht="39.75" customHeight="1" x14ac:dyDescent="0.25">
      <c r="A267" s="7" t="s">
        <v>90</v>
      </c>
      <c r="B267" s="8" t="s">
        <v>305</v>
      </c>
      <c r="C267" s="7" t="s">
        <v>271</v>
      </c>
      <c r="D267" s="21" t="s">
        <v>66</v>
      </c>
      <c r="E267" s="21" t="s">
        <v>57</v>
      </c>
      <c r="F267" s="21" t="s">
        <v>12</v>
      </c>
      <c r="G267" s="47" t="s">
        <v>8</v>
      </c>
      <c r="H267" s="48">
        <v>90</v>
      </c>
    </row>
    <row r="268" spans="1:8" ht="44.25" hidden="1" customHeight="1" outlineLevel="1" x14ac:dyDescent="0.25">
      <c r="A268" s="6" t="s">
        <v>90</v>
      </c>
      <c r="B268" s="19"/>
      <c r="C268" s="20" t="s">
        <v>271</v>
      </c>
      <c r="D268" s="6" t="s">
        <v>66</v>
      </c>
      <c r="E268" s="6" t="s">
        <v>56</v>
      </c>
      <c r="F268" s="6" t="s">
        <v>12</v>
      </c>
      <c r="G268" s="49" t="s">
        <v>8</v>
      </c>
      <c r="H268" s="46">
        <v>0</v>
      </c>
    </row>
    <row r="269" spans="1:8" ht="63.75" collapsed="1" x14ac:dyDescent="0.25">
      <c r="A269" s="7" t="s">
        <v>90</v>
      </c>
      <c r="B269" s="8" t="s">
        <v>306</v>
      </c>
      <c r="C269" s="7" t="s">
        <v>275</v>
      </c>
      <c r="D269" s="7" t="s">
        <v>276</v>
      </c>
      <c r="E269" s="7" t="s">
        <v>55</v>
      </c>
      <c r="F269" s="7" t="s">
        <v>12</v>
      </c>
      <c r="G269" s="39" t="s">
        <v>8</v>
      </c>
      <c r="H269" s="39">
        <v>14166</v>
      </c>
    </row>
    <row r="270" spans="1:8" ht="44.25" hidden="1" customHeight="1" outlineLevel="1" x14ac:dyDescent="0.25">
      <c r="A270" s="7" t="s">
        <v>90</v>
      </c>
      <c r="B270" s="8"/>
      <c r="C270" s="7" t="s">
        <v>181</v>
      </c>
      <c r="D270" s="7" t="s">
        <v>14</v>
      </c>
      <c r="E270" s="7" t="s">
        <v>57</v>
      </c>
      <c r="F270" s="7"/>
      <c r="G270" s="39" t="s">
        <v>8</v>
      </c>
      <c r="H270" s="39">
        <v>0</v>
      </c>
    </row>
    <row r="271" spans="1:8" ht="44.25" hidden="1" customHeight="1" outlineLevel="1" x14ac:dyDescent="0.25">
      <c r="A271" s="35" t="s">
        <v>90</v>
      </c>
      <c r="B271" s="8"/>
      <c r="C271" s="7" t="s">
        <v>181</v>
      </c>
      <c r="D271" s="37" t="s">
        <v>14</v>
      </c>
      <c r="E271" s="37" t="s">
        <v>56</v>
      </c>
      <c r="F271" s="37"/>
      <c r="G271" s="47" t="s">
        <v>8</v>
      </c>
      <c r="H271" s="47">
        <v>0</v>
      </c>
    </row>
    <row r="272" spans="1:8" ht="44.25" hidden="1" customHeight="1" outlineLevel="1" x14ac:dyDescent="0.25">
      <c r="A272" s="6" t="s">
        <v>90</v>
      </c>
      <c r="B272" s="8"/>
      <c r="C272" s="7" t="s">
        <v>182</v>
      </c>
      <c r="D272" s="7" t="s">
        <v>19</v>
      </c>
      <c r="E272" s="7" t="s">
        <v>57</v>
      </c>
      <c r="F272" s="7"/>
      <c r="G272" s="47" t="s">
        <v>8</v>
      </c>
      <c r="H272" s="39">
        <v>0</v>
      </c>
    </row>
    <row r="273" spans="1:8" ht="51.75" customHeight="1" collapsed="1" x14ac:dyDescent="0.25">
      <c r="A273" s="6" t="s">
        <v>90</v>
      </c>
      <c r="B273" s="5" t="s">
        <v>299</v>
      </c>
      <c r="C273" s="7" t="s">
        <v>182</v>
      </c>
      <c r="D273" s="7" t="s">
        <v>19</v>
      </c>
      <c r="E273" s="7" t="s">
        <v>56</v>
      </c>
      <c r="F273" s="7"/>
      <c r="G273" s="47" t="s">
        <v>8</v>
      </c>
      <c r="H273" s="39">
        <v>4</v>
      </c>
    </row>
    <row r="274" spans="1:8" x14ac:dyDescent="0.25">
      <c r="A274" s="23" t="s">
        <v>185</v>
      </c>
      <c r="B274" s="24"/>
      <c r="C274" s="23"/>
      <c r="D274" s="23"/>
      <c r="E274" s="23"/>
      <c r="F274" s="23"/>
      <c r="G274" s="43">
        <f>SUM(G263:G273)</f>
        <v>0</v>
      </c>
      <c r="H274" s="43">
        <f>SUM(H263:H273)</f>
        <v>14493</v>
      </c>
    </row>
    <row r="275" spans="1:8" ht="56.25" customHeight="1" x14ac:dyDescent="0.25">
      <c r="A275" s="4" t="s">
        <v>91</v>
      </c>
      <c r="B275" s="8" t="s">
        <v>307</v>
      </c>
      <c r="C275" s="4" t="s">
        <v>72</v>
      </c>
      <c r="D275" s="4" t="s">
        <v>278</v>
      </c>
      <c r="E275" s="4" t="s">
        <v>277</v>
      </c>
      <c r="F275" s="4" t="s">
        <v>12</v>
      </c>
      <c r="G275" s="39" t="s">
        <v>8</v>
      </c>
      <c r="H275" s="39">
        <v>4000</v>
      </c>
    </row>
    <row r="276" spans="1:8" ht="40.5" hidden="1" customHeight="1" outlineLevel="1" x14ac:dyDescent="0.25">
      <c r="A276" s="4" t="s">
        <v>91</v>
      </c>
      <c r="B276" s="8"/>
      <c r="C276" s="7" t="s">
        <v>181</v>
      </c>
      <c r="D276" s="7" t="s">
        <v>14</v>
      </c>
      <c r="E276" s="7" t="s">
        <v>57</v>
      </c>
      <c r="F276" s="7"/>
      <c r="G276" s="39" t="s">
        <v>8</v>
      </c>
      <c r="H276" s="44">
        <v>0</v>
      </c>
    </row>
    <row r="277" spans="1:8" ht="41.25" customHeight="1" collapsed="1" x14ac:dyDescent="0.25">
      <c r="A277" s="4" t="s">
        <v>91</v>
      </c>
      <c r="B277" s="5" t="s">
        <v>298</v>
      </c>
      <c r="C277" s="7" t="s">
        <v>181</v>
      </c>
      <c r="D277" s="7" t="s">
        <v>14</v>
      </c>
      <c r="E277" s="7" t="s">
        <v>56</v>
      </c>
      <c r="F277" s="7"/>
      <c r="G277" s="39" t="s">
        <v>8</v>
      </c>
      <c r="H277" s="44">
        <v>1</v>
      </c>
    </row>
    <row r="278" spans="1:8" ht="41.25" hidden="1" customHeight="1" outlineLevel="1" x14ac:dyDescent="0.25">
      <c r="A278" s="4" t="s">
        <v>91</v>
      </c>
      <c r="B278" s="36"/>
      <c r="C278" s="37" t="s">
        <v>182</v>
      </c>
      <c r="D278" s="37" t="s">
        <v>19</v>
      </c>
      <c r="E278" s="37" t="s">
        <v>57</v>
      </c>
      <c r="F278" s="9"/>
      <c r="G278" s="39" t="s">
        <v>8</v>
      </c>
      <c r="H278" s="51">
        <v>0</v>
      </c>
    </row>
    <row r="279" spans="1:8" ht="54.75" customHeight="1" collapsed="1" x14ac:dyDescent="0.25">
      <c r="A279" s="6" t="s">
        <v>91</v>
      </c>
      <c r="B279" s="86" t="s">
        <v>299</v>
      </c>
      <c r="C279" s="20" t="s">
        <v>182</v>
      </c>
      <c r="D279" s="20" t="s">
        <v>19</v>
      </c>
      <c r="E279" s="20" t="s">
        <v>56</v>
      </c>
      <c r="F279" s="20"/>
      <c r="G279" s="46" t="s">
        <v>8</v>
      </c>
      <c r="H279" s="50">
        <v>2</v>
      </c>
    </row>
    <row r="280" spans="1:8" x14ac:dyDescent="0.25">
      <c r="A280" s="23" t="s">
        <v>185</v>
      </c>
      <c r="B280" s="24"/>
      <c r="C280" s="23"/>
      <c r="D280" s="23"/>
      <c r="E280" s="23"/>
      <c r="F280" s="23"/>
      <c r="G280" s="43">
        <f>SUM(G275:G279)</f>
        <v>0</v>
      </c>
      <c r="H280" s="43">
        <f>SUM(H275:H279)</f>
        <v>4003</v>
      </c>
    </row>
    <row r="281" spans="1:8" ht="38.25" x14ac:dyDescent="0.25">
      <c r="A281" s="7" t="s">
        <v>92</v>
      </c>
      <c r="B281" s="8" t="s">
        <v>308</v>
      </c>
      <c r="C281" s="7" t="s">
        <v>81</v>
      </c>
      <c r="D281" s="7" t="s">
        <v>59</v>
      </c>
      <c r="E281" s="7" t="s">
        <v>281</v>
      </c>
      <c r="F281" s="7" t="s">
        <v>12</v>
      </c>
      <c r="G281" s="39" t="s">
        <v>8</v>
      </c>
      <c r="H281" s="44">
        <v>200</v>
      </c>
    </row>
    <row r="282" spans="1:8" ht="38.25" x14ac:dyDescent="0.25">
      <c r="A282" s="7" t="s">
        <v>92</v>
      </c>
      <c r="B282" s="8" t="s">
        <v>310</v>
      </c>
      <c r="C282" s="7" t="s">
        <v>81</v>
      </c>
      <c r="D282" s="7" t="s">
        <v>59</v>
      </c>
      <c r="E282" s="7" t="s">
        <v>282</v>
      </c>
      <c r="F282" s="7"/>
      <c r="G282" s="39" t="s">
        <v>8</v>
      </c>
      <c r="H282" s="44">
        <v>1</v>
      </c>
    </row>
    <row r="283" spans="1:8" ht="76.5" x14ac:dyDescent="0.25">
      <c r="A283" s="7" t="s">
        <v>92</v>
      </c>
      <c r="B283" s="8" t="s">
        <v>309</v>
      </c>
      <c r="C283" s="7" t="s">
        <v>81</v>
      </c>
      <c r="D283" s="7" t="s">
        <v>59</v>
      </c>
      <c r="E283" s="85" t="s">
        <v>283</v>
      </c>
      <c r="F283" s="7"/>
      <c r="G283" s="39" t="s">
        <v>8</v>
      </c>
      <c r="H283" s="44">
        <v>6</v>
      </c>
    </row>
    <row r="284" spans="1:8" ht="51" x14ac:dyDescent="0.25">
      <c r="A284" s="7" t="s">
        <v>92</v>
      </c>
      <c r="B284" s="8" t="s">
        <v>311</v>
      </c>
      <c r="C284" s="7" t="s">
        <v>81</v>
      </c>
      <c r="D284" s="7" t="s">
        <v>59</v>
      </c>
      <c r="E284" s="7" t="s">
        <v>286</v>
      </c>
      <c r="F284" s="7"/>
      <c r="G284" s="39" t="s">
        <v>8</v>
      </c>
      <c r="H284" s="44">
        <v>1</v>
      </c>
    </row>
    <row r="285" spans="1:8" ht="90.75" customHeight="1" x14ac:dyDescent="0.25">
      <c r="A285" s="7" t="s">
        <v>92</v>
      </c>
      <c r="B285" s="8" t="s">
        <v>312</v>
      </c>
      <c r="C285" s="7" t="s">
        <v>285</v>
      </c>
      <c r="D285" s="7" t="s">
        <v>284</v>
      </c>
      <c r="E285" s="7" t="s">
        <v>286</v>
      </c>
      <c r="F285" s="7"/>
      <c r="G285" s="39" t="s">
        <v>8</v>
      </c>
      <c r="H285" s="44">
        <v>21</v>
      </c>
    </row>
    <row r="286" spans="1:8" ht="117" customHeight="1" x14ac:dyDescent="0.25">
      <c r="A286" s="7" t="s">
        <v>92</v>
      </c>
      <c r="B286" s="8" t="s">
        <v>313</v>
      </c>
      <c r="C286" s="7" t="s">
        <v>287</v>
      </c>
      <c r="D286" s="7" t="s">
        <v>61</v>
      </c>
      <c r="E286" s="7" t="s">
        <v>56</v>
      </c>
      <c r="F286" s="7" t="s">
        <v>12</v>
      </c>
      <c r="G286" s="39" t="s">
        <v>8</v>
      </c>
      <c r="H286" s="44">
        <v>3</v>
      </c>
    </row>
    <row r="287" spans="1:8" ht="42.75" hidden="1" customHeight="1" outlineLevel="1" x14ac:dyDescent="0.25">
      <c r="A287" s="7" t="s">
        <v>92</v>
      </c>
      <c r="B287" s="8"/>
      <c r="C287" s="7" t="s">
        <v>181</v>
      </c>
      <c r="D287" s="7" t="s">
        <v>14</v>
      </c>
      <c r="E287" s="7" t="s">
        <v>57</v>
      </c>
      <c r="F287" s="7"/>
      <c r="G287" s="39" t="s">
        <v>8</v>
      </c>
      <c r="H287" s="44">
        <v>0</v>
      </c>
    </row>
    <row r="288" spans="1:8" ht="42.75" hidden="1" customHeight="1" outlineLevel="1" x14ac:dyDescent="0.25">
      <c r="A288" s="7" t="s">
        <v>92</v>
      </c>
      <c r="B288" s="8"/>
      <c r="C288" s="7" t="s">
        <v>181</v>
      </c>
      <c r="D288" s="7" t="s">
        <v>14</v>
      </c>
      <c r="E288" s="7" t="s">
        <v>56</v>
      </c>
      <c r="F288" s="7"/>
      <c r="G288" s="39" t="s">
        <v>8</v>
      </c>
      <c r="H288" s="44">
        <v>0</v>
      </c>
    </row>
    <row r="289" spans="1:8" ht="54" customHeight="1" collapsed="1" x14ac:dyDescent="0.25">
      <c r="A289" s="7" t="s">
        <v>92</v>
      </c>
      <c r="B289" s="8" t="s">
        <v>314</v>
      </c>
      <c r="C289" s="7" t="s">
        <v>182</v>
      </c>
      <c r="D289" s="7" t="s">
        <v>19</v>
      </c>
      <c r="E289" s="7" t="s">
        <v>57</v>
      </c>
      <c r="F289" s="7"/>
      <c r="G289" s="39" t="s">
        <v>8</v>
      </c>
      <c r="H289" s="44">
        <v>1</v>
      </c>
    </row>
    <row r="290" spans="1:8" ht="54" customHeight="1" x14ac:dyDescent="0.25">
      <c r="A290" s="7" t="s">
        <v>92</v>
      </c>
      <c r="B290" s="8" t="s">
        <v>299</v>
      </c>
      <c r="C290" s="7" t="s">
        <v>182</v>
      </c>
      <c r="D290" s="7" t="s">
        <v>19</v>
      </c>
      <c r="E290" s="7" t="s">
        <v>56</v>
      </c>
      <c r="F290" s="7" t="s">
        <v>12</v>
      </c>
      <c r="G290" s="39" t="s">
        <v>8</v>
      </c>
      <c r="H290" s="44">
        <v>5</v>
      </c>
    </row>
    <row r="291" spans="1:8" x14ac:dyDescent="0.25">
      <c r="A291" s="23" t="s">
        <v>185</v>
      </c>
      <c r="B291" s="24"/>
      <c r="C291" s="23"/>
      <c r="D291" s="23"/>
      <c r="E291" s="23"/>
      <c r="F291" s="23"/>
      <c r="G291" s="43">
        <f>SUM(G281:G290)</f>
        <v>0</v>
      </c>
      <c r="H291" s="43"/>
    </row>
    <row r="292" spans="1:8" x14ac:dyDescent="0.25">
      <c r="A292" s="23" t="s">
        <v>272</v>
      </c>
      <c r="B292" s="24"/>
      <c r="C292" s="23"/>
      <c r="D292" s="23"/>
      <c r="E292" s="23"/>
      <c r="F292" s="23"/>
      <c r="G292" s="43">
        <f>G121+G144+G159+G262+G274+G280+G291</f>
        <v>4486</v>
      </c>
      <c r="H292" s="30"/>
    </row>
    <row r="293" spans="1:8" hidden="1" outlineLevel="1" x14ac:dyDescent="0.25">
      <c r="G293" s="53">
        <f>G121+H115+G144+H138+G159+H153+G262+H254</f>
        <v>4833</v>
      </c>
    </row>
    <row r="294" spans="1:8" collapsed="1" x14ac:dyDescent="0.25"/>
  </sheetData>
  <mergeCells count="1">
    <mergeCell ref="A2:H2"/>
  </mergeCells>
  <pageMargins left="0.39370078740157483" right="0.11811023622047245" top="0.15748031496062992" bottom="0.15748031496062992" header="0.11811023622047245" footer="0.11811023622047245"/>
  <pageSetup paperSize="8" scale="65" fitToHeight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3"/>
  <sheetViews>
    <sheetView topLeftCell="C269" workbookViewId="0">
      <selection activeCell="G9" sqref="G9"/>
    </sheetView>
  </sheetViews>
  <sheetFormatPr defaultRowHeight="15" outlineLevelRow="1" x14ac:dyDescent="0.25"/>
  <cols>
    <col min="1" max="1" width="21.5703125" customWidth="1"/>
    <col min="2" max="2" width="22" customWidth="1"/>
    <col min="3" max="3" width="8.85546875" customWidth="1"/>
    <col min="4" max="4" width="25.140625" customWidth="1"/>
    <col min="5" max="5" width="16.85546875" customWidth="1"/>
    <col min="6" max="6" width="23.140625" customWidth="1"/>
    <col min="7" max="8" width="14.7109375" customWidth="1"/>
    <col min="9" max="9" width="13.140625" customWidth="1"/>
    <col min="10" max="10" width="15.28515625" customWidth="1"/>
    <col min="11" max="11" width="14.85546875" customWidth="1"/>
    <col min="12" max="13" width="14.140625" customWidth="1"/>
  </cols>
  <sheetData>
    <row r="1" spans="1:13" x14ac:dyDescent="0.25">
      <c r="K1" s="79"/>
      <c r="L1" s="79"/>
      <c r="M1" s="78" t="s">
        <v>82</v>
      </c>
    </row>
    <row r="2" spans="1:13" ht="32.25" customHeight="1" x14ac:dyDescent="0.25">
      <c r="A2" s="89" t="s">
        <v>316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25">
      <c r="B3" s="1"/>
      <c r="C3" s="1"/>
      <c r="D3" s="1"/>
      <c r="E3" s="1"/>
      <c r="F3" s="1"/>
      <c r="G3" s="16"/>
      <c r="H3" s="16"/>
      <c r="I3" s="16"/>
      <c r="J3" s="17"/>
      <c r="K3" s="17"/>
      <c r="L3" s="17"/>
      <c r="M3" s="17"/>
    </row>
    <row r="4" spans="1:13" ht="63.75" customHeight="1" x14ac:dyDescent="0.25">
      <c r="A4" s="11" t="s">
        <v>4</v>
      </c>
      <c r="B4" s="83" t="s">
        <v>6</v>
      </c>
      <c r="C4" s="12" t="s">
        <v>77</v>
      </c>
      <c r="D4" s="11" t="s">
        <v>0</v>
      </c>
      <c r="E4" s="12" t="s">
        <v>53</v>
      </c>
      <c r="F4" s="14" t="s">
        <v>1</v>
      </c>
      <c r="G4" s="12" t="s">
        <v>85</v>
      </c>
      <c r="H4" s="12" t="s">
        <v>293</v>
      </c>
      <c r="I4" s="11" t="s">
        <v>292</v>
      </c>
      <c r="J4" s="11" t="s">
        <v>21</v>
      </c>
      <c r="K4" s="11" t="s">
        <v>83</v>
      </c>
      <c r="L4" s="18" t="s">
        <v>84</v>
      </c>
      <c r="M4" s="18" t="s">
        <v>294</v>
      </c>
    </row>
    <row r="5" spans="1:13" ht="30" customHeight="1" x14ac:dyDescent="0.25">
      <c r="A5" s="4" t="s">
        <v>86</v>
      </c>
      <c r="B5" s="80" t="s">
        <v>107</v>
      </c>
      <c r="C5" s="26" t="s">
        <v>62</v>
      </c>
      <c r="D5" s="26" t="s">
        <v>13</v>
      </c>
      <c r="E5" s="26" t="s">
        <v>28</v>
      </c>
      <c r="F5" s="26" t="s">
        <v>43</v>
      </c>
      <c r="G5" s="69">
        <v>130327.38</v>
      </c>
      <c r="H5" s="67" t="s">
        <v>8</v>
      </c>
      <c r="I5" s="69">
        <v>1</v>
      </c>
      <c r="J5" s="76">
        <v>0.95674075687144178</v>
      </c>
      <c r="K5" s="74">
        <v>0.14110045999390763</v>
      </c>
      <c r="L5" s="70">
        <v>17593.748089736371</v>
      </c>
      <c r="M5" s="67" t="s">
        <v>8</v>
      </c>
    </row>
    <row r="6" spans="1:13" ht="30" customHeight="1" x14ac:dyDescent="0.25">
      <c r="A6" s="4" t="s">
        <v>86</v>
      </c>
      <c r="B6" s="25" t="s">
        <v>106</v>
      </c>
      <c r="C6" s="26" t="s">
        <v>62</v>
      </c>
      <c r="D6" s="26" t="s">
        <v>13</v>
      </c>
      <c r="E6" s="26" t="s">
        <v>28</v>
      </c>
      <c r="F6" s="26" t="s">
        <v>58</v>
      </c>
      <c r="G6" s="69">
        <v>192771.08</v>
      </c>
      <c r="H6" s="67" t="s">
        <v>8</v>
      </c>
      <c r="I6" s="69">
        <v>1</v>
      </c>
      <c r="J6" s="76">
        <v>0.92155084267204401</v>
      </c>
      <c r="K6" s="74">
        <v>0.1976337411231911</v>
      </c>
      <c r="L6" s="70">
        <v>35109.308255342781</v>
      </c>
      <c r="M6" s="67" t="s">
        <v>8</v>
      </c>
    </row>
    <row r="7" spans="1:13" ht="30" hidden="1" customHeight="1" outlineLevel="1" x14ac:dyDescent="0.25">
      <c r="A7" s="4" t="s">
        <v>86</v>
      </c>
      <c r="B7" s="25" t="s">
        <v>105</v>
      </c>
      <c r="C7" s="26" t="s">
        <v>62</v>
      </c>
      <c r="D7" s="26" t="s">
        <v>13</v>
      </c>
      <c r="E7" s="26" t="s">
        <v>28</v>
      </c>
      <c r="F7" s="26" t="s">
        <v>10</v>
      </c>
      <c r="G7" s="69">
        <v>830817.18000000017</v>
      </c>
      <c r="H7" s="67" t="s">
        <v>8</v>
      </c>
      <c r="I7" s="69">
        <v>1</v>
      </c>
      <c r="J7" s="76">
        <v>1.0134210007086084</v>
      </c>
      <c r="K7" s="74">
        <v>0.2074339303647208</v>
      </c>
      <c r="L7" s="70">
        <v>174652.64393621931</v>
      </c>
      <c r="M7" s="67" t="s">
        <v>8</v>
      </c>
    </row>
    <row r="8" spans="1:13" ht="30" customHeight="1" collapsed="1" x14ac:dyDescent="0.25">
      <c r="A8" s="4" t="s">
        <v>86</v>
      </c>
      <c r="B8" s="25" t="s">
        <v>104</v>
      </c>
      <c r="C8" s="26" t="s">
        <v>62</v>
      </c>
      <c r="D8" s="26" t="s">
        <v>13</v>
      </c>
      <c r="E8" s="26" t="s">
        <v>28</v>
      </c>
      <c r="F8" s="26" t="s">
        <v>11</v>
      </c>
      <c r="G8" s="69">
        <v>682740.22000000009</v>
      </c>
      <c r="H8" s="67" t="s">
        <v>8</v>
      </c>
      <c r="I8" s="69">
        <v>1</v>
      </c>
      <c r="J8" s="76">
        <v>1.4292679723097725</v>
      </c>
      <c r="K8" s="74">
        <v>0.47383614091479076</v>
      </c>
      <c r="L8" s="70">
        <v>462378.18118626322</v>
      </c>
      <c r="M8" s="67" t="s">
        <v>8</v>
      </c>
    </row>
    <row r="9" spans="1:13" ht="30" customHeight="1" x14ac:dyDescent="0.25">
      <c r="A9" s="4" t="s">
        <v>86</v>
      </c>
      <c r="B9" s="25" t="s">
        <v>180</v>
      </c>
      <c r="C9" s="26" t="s">
        <v>62</v>
      </c>
      <c r="D9" s="26" t="s">
        <v>13</v>
      </c>
      <c r="E9" s="26" t="s">
        <v>48</v>
      </c>
      <c r="F9" s="4" t="s">
        <v>11</v>
      </c>
      <c r="G9" s="69">
        <v>2550490.4700000002</v>
      </c>
      <c r="H9" s="67" t="s">
        <v>8</v>
      </c>
      <c r="I9" s="69">
        <v>1</v>
      </c>
      <c r="J9" s="76">
        <v>1.1277077027671654</v>
      </c>
      <c r="K9" s="74">
        <v>0.21650221088360644</v>
      </c>
      <c r="L9" s="70">
        <v>622705.33658728888</v>
      </c>
      <c r="M9" s="67" t="s">
        <v>8</v>
      </c>
    </row>
    <row r="10" spans="1:13" ht="30" customHeight="1" x14ac:dyDescent="0.25">
      <c r="A10" s="4" t="s">
        <v>86</v>
      </c>
      <c r="B10" s="25" t="s">
        <v>103</v>
      </c>
      <c r="C10" s="4" t="s">
        <v>62</v>
      </c>
      <c r="D10" s="26" t="s">
        <v>13</v>
      </c>
      <c r="E10" s="26" t="s">
        <v>29</v>
      </c>
      <c r="F10" s="26" t="s">
        <v>43</v>
      </c>
      <c r="G10" s="69">
        <v>21794.959999999999</v>
      </c>
      <c r="H10" s="67" t="s">
        <v>8</v>
      </c>
      <c r="I10" s="69">
        <v>1</v>
      </c>
      <c r="J10" s="76">
        <v>0.87939427422627858</v>
      </c>
      <c r="K10" s="74">
        <v>0.59579257767552285</v>
      </c>
      <c r="L10" s="70">
        <v>11419.176834898839</v>
      </c>
      <c r="M10" s="67" t="s">
        <v>8</v>
      </c>
    </row>
    <row r="11" spans="1:13" ht="30" customHeight="1" x14ac:dyDescent="0.25">
      <c r="A11" s="4" t="s">
        <v>86</v>
      </c>
      <c r="B11" s="25" t="s">
        <v>103</v>
      </c>
      <c r="C11" s="4" t="s">
        <v>62</v>
      </c>
      <c r="D11" s="26" t="s">
        <v>13</v>
      </c>
      <c r="E11" s="26" t="s">
        <v>29</v>
      </c>
      <c r="F11" s="26" t="s">
        <v>43</v>
      </c>
      <c r="G11" s="69">
        <v>21794.959999999999</v>
      </c>
      <c r="H11" s="67" t="s">
        <v>8</v>
      </c>
      <c r="I11" s="69">
        <v>1</v>
      </c>
      <c r="J11" s="76">
        <v>0.75873472057364855</v>
      </c>
      <c r="K11" s="74">
        <v>0.53151255220907601</v>
      </c>
      <c r="L11" s="70">
        <v>8789.4066894219141</v>
      </c>
      <c r="M11" s="67" t="s">
        <v>8</v>
      </c>
    </row>
    <row r="12" spans="1:13" ht="30" customHeight="1" x14ac:dyDescent="0.25">
      <c r="A12" s="4" t="s">
        <v>86</v>
      </c>
      <c r="B12" s="25" t="s">
        <v>103</v>
      </c>
      <c r="C12" s="4" t="s">
        <v>62</v>
      </c>
      <c r="D12" s="26" t="s">
        <v>13</v>
      </c>
      <c r="E12" s="26" t="s">
        <v>29</v>
      </c>
      <c r="F12" s="26" t="s">
        <v>43</v>
      </c>
      <c r="G12" s="69">
        <v>21794.959999999999</v>
      </c>
      <c r="H12" s="67" t="s">
        <v>8</v>
      </c>
      <c r="I12" s="69">
        <v>1</v>
      </c>
      <c r="J12" s="76">
        <v>0.8386716748685159</v>
      </c>
      <c r="K12" s="74">
        <v>0.57616585435815992</v>
      </c>
      <c r="L12" s="70">
        <v>10531.629410800375</v>
      </c>
      <c r="M12" s="67" t="s">
        <v>8</v>
      </c>
    </row>
    <row r="13" spans="1:13" ht="30" customHeight="1" x14ac:dyDescent="0.25">
      <c r="A13" s="4" t="s">
        <v>86</v>
      </c>
      <c r="B13" s="25" t="s">
        <v>102</v>
      </c>
      <c r="C13" s="4" t="s">
        <v>62</v>
      </c>
      <c r="D13" s="26" t="s">
        <v>13</v>
      </c>
      <c r="E13" s="26" t="s">
        <v>29</v>
      </c>
      <c r="F13" s="26" t="s">
        <v>58</v>
      </c>
      <c r="G13" s="69">
        <v>54178.45</v>
      </c>
      <c r="H13" s="67" t="s">
        <v>8</v>
      </c>
      <c r="I13" s="69">
        <v>1</v>
      </c>
      <c r="J13" s="76">
        <v>0.83082296261940447</v>
      </c>
      <c r="K13" s="74">
        <v>0.57381459484579822</v>
      </c>
      <c r="L13" s="70">
        <v>25828.944408011641</v>
      </c>
      <c r="M13" s="67" t="s">
        <v>8</v>
      </c>
    </row>
    <row r="14" spans="1:13" ht="30" customHeight="1" x14ac:dyDescent="0.25">
      <c r="A14" s="4" t="s">
        <v>86</v>
      </c>
      <c r="B14" s="25" t="s">
        <v>102</v>
      </c>
      <c r="C14" s="4" t="s">
        <v>62</v>
      </c>
      <c r="D14" s="26" t="s">
        <v>13</v>
      </c>
      <c r="E14" s="26" t="s">
        <v>29</v>
      </c>
      <c r="F14" s="26" t="s">
        <v>58</v>
      </c>
      <c r="G14" s="69">
        <v>54178.45</v>
      </c>
      <c r="H14" s="67" t="s">
        <v>8</v>
      </c>
      <c r="I14" s="69">
        <v>1</v>
      </c>
      <c r="J14" s="76">
        <v>0.72326485469339996</v>
      </c>
      <c r="K14" s="74">
        <v>0.5104357433689134</v>
      </c>
      <c r="L14" s="70">
        <v>20001.612835647997</v>
      </c>
      <c r="M14" s="67" t="s">
        <v>8</v>
      </c>
    </row>
    <row r="15" spans="1:13" ht="30" customHeight="1" x14ac:dyDescent="0.25">
      <c r="A15" s="4" t="s">
        <v>86</v>
      </c>
      <c r="B15" s="25" t="s">
        <v>102</v>
      </c>
      <c r="C15" s="4" t="s">
        <v>62</v>
      </c>
      <c r="D15" s="26" t="s">
        <v>13</v>
      </c>
      <c r="E15" s="26" t="s">
        <v>29</v>
      </c>
      <c r="F15" s="26" t="s">
        <v>58</v>
      </c>
      <c r="G15" s="69">
        <v>54178.45</v>
      </c>
      <c r="H15" s="67" t="s">
        <v>8</v>
      </c>
      <c r="I15" s="69">
        <v>1</v>
      </c>
      <c r="J15" s="76">
        <v>0.79452210119437794</v>
      </c>
      <c r="K15" s="74">
        <v>0.55434264144058187</v>
      </c>
      <c r="L15" s="70">
        <v>23862.220002338909</v>
      </c>
      <c r="M15" s="67" t="s">
        <v>8</v>
      </c>
    </row>
    <row r="16" spans="1:13" ht="30" customHeight="1" x14ac:dyDescent="0.25">
      <c r="A16" s="4" t="s">
        <v>86</v>
      </c>
      <c r="B16" s="25" t="s">
        <v>101</v>
      </c>
      <c r="C16" s="4" t="s">
        <v>62</v>
      </c>
      <c r="D16" s="26" t="s">
        <v>13</v>
      </c>
      <c r="E16" s="26" t="s">
        <v>29</v>
      </c>
      <c r="F16" s="26" t="s">
        <v>10</v>
      </c>
      <c r="G16" s="69">
        <v>726272.19000000006</v>
      </c>
      <c r="H16" s="67" t="s">
        <v>8</v>
      </c>
      <c r="I16" s="69">
        <v>1</v>
      </c>
      <c r="J16" s="76">
        <v>0.95814949143146788</v>
      </c>
      <c r="K16" s="74">
        <v>0.21730756140190921</v>
      </c>
      <c r="L16" s="70">
        <v>151219.40550619666</v>
      </c>
      <c r="M16" s="67" t="s">
        <v>8</v>
      </c>
    </row>
    <row r="17" spans="1:13" ht="30" customHeight="1" x14ac:dyDescent="0.25">
      <c r="A17" s="4" t="s">
        <v>86</v>
      </c>
      <c r="B17" s="25" t="s">
        <v>101</v>
      </c>
      <c r="C17" s="4" t="s">
        <v>62</v>
      </c>
      <c r="D17" s="26" t="s">
        <v>13</v>
      </c>
      <c r="E17" s="26" t="s">
        <v>29</v>
      </c>
      <c r="F17" s="26" t="s">
        <v>10</v>
      </c>
      <c r="G17" s="69">
        <v>726272.19000000006</v>
      </c>
      <c r="H17" s="67" t="s">
        <v>8</v>
      </c>
      <c r="I17" s="69">
        <v>1</v>
      </c>
      <c r="J17" s="76">
        <v>0.9202566119417328</v>
      </c>
      <c r="K17" s="74">
        <v>0.18507908309655341</v>
      </c>
      <c r="L17" s="70">
        <v>123698.86093378068</v>
      </c>
      <c r="M17" s="67" t="s">
        <v>8</v>
      </c>
    </row>
    <row r="18" spans="1:13" ht="30" hidden="1" customHeight="1" outlineLevel="1" x14ac:dyDescent="0.25">
      <c r="A18" s="4" t="s">
        <v>86</v>
      </c>
      <c r="B18" s="25" t="s">
        <v>100</v>
      </c>
      <c r="C18" s="4" t="s">
        <v>62</v>
      </c>
      <c r="D18" s="26" t="s">
        <v>13</v>
      </c>
      <c r="E18" s="26" t="s">
        <v>29</v>
      </c>
      <c r="F18" s="26" t="s">
        <v>11</v>
      </c>
      <c r="G18" s="69">
        <v>727472.72000000009</v>
      </c>
      <c r="H18" s="67" t="s">
        <v>8</v>
      </c>
      <c r="I18" s="69">
        <v>1</v>
      </c>
      <c r="J18" s="76">
        <v>1.0487892679008279</v>
      </c>
      <c r="K18" s="74">
        <v>0.45658324748106338</v>
      </c>
      <c r="L18" s="70">
        <v>348357.3028840457</v>
      </c>
      <c r="M18" s="67" t="s">
        <v>8</v>
      </c>
    </row>
    <row r="19" spans="1:13" ht="30" customHeight="1" collapsed="1" x14ac:dyDescent="0.25">
      <c r="A19" s="4" t="s">
        <v>86</v>
      </c>
      <c r="B19" s="25" t="s">
        <v>110</v>
      </c>
      <c r="C19" s="26" t="s">
        <v>64</v>
      </c>
      <c r="D19" s="26" t="s">
        <v>20</v>
      </c>
      <c r="E19" s="26" t="s">
        <v>39</v>
      </c>
      <c r="F19" s="26" t="s">
        <v>43</v>
      </c>
      <c r="G19" s="69">
        <v>21873.66857142857</v>
      </c>
      <c r="H19" s="67" t="s">
        <v>8</v>
      </c>
      <c r="I19" s="70">
        <v>1.75</v>
      </c>
      <c r="J19" s="76">
        <v>0.86598974116176741</v>
      </c>
      <c r="K19" s="74">
        <v>0.37291723173818603</v>
      </c>
      <c r="L19" s="70">
        <v>12361.890006792966</v>
      </c>
      <c r="M19" s="67" t="s">
        <v>8</v>
      </c>
    </row>
    <row r="20" spans="1:13" ht="30" customHeight="1" x14ac:dyDescent="0.25">
      <c r="A20" s="4" t="s">
        <v>86</v>
      </c>
      <c r="B20" s="25" t="s">
        <v>111</v>
      </c>
      <c r="C20" s="26" t="s">
        <v>64</v>
      </c>
      <c r="D20" s="26" t="s">
        <v>20</v>
      </c>
      <c r="E20" s="26" t="s">
        <v>39</v>
      </c>
      <c r="F20" s="26" t="s">
        <v>58</v>
      </c>
      <c r="G20" s="69">
        <v>55048.468571428573</v>
      </c>
      <c r="H20" s="67" t="s">
        <v>8</v>
      </c>
      <c r="I20" s="70">
        <v>1.75</v>
      </c>
      <c r="J20" s="76">
        <v>0.71010303699866784</v>
      </c>
      <c r="K20" s="74">
        <v>0.54236094798611156</v>
      </c>
      <c r="L20" s="70">
        <v>37101.636954760972</v>
      </c>
      <c r="M20" s="67" t="s">
        <v>8</v>
      </c>
    </row>
    <row r="21" spans="1:13" ht="30" customHeight="1" x14ac:dyDescent="0.25">
      <c r="A21" s="4" t="s">
        <v>86</v>
      </c>
      <c r="B21" s="25" t="s">
        <v>109</v>
      </c>
      <c r="C21" s="26" t="s">
        <v>64</v>
      </c>
      <c r="D21" s="26" t="s">
        <v>20</v>
      </c>
      <c r="E21" s="26" t="s">
        <v>39</v>
      </c>
      <c r="F21" s="26" t="s">
        <v>10</v>
      </c>
      <c r="G21" s="69">
        <v>807752.4</v>
      </c>
      <c r="H21" s="67" t="s">
        <v>8</v>
      </c>
      <c r="I21" s="70">
        <v>1.75</v>
      </c>
      <c r="J21" s="76">
        <v>0.85084681848521759</v>
      </c>
      <c r="K21" s="74">
        <v>0.14083582606241551</v>
      </c>
      <c r="L21" s="70">
        <v>169387.29413568886</v>
      </c>
      <c r="M21" s="67" t="s">
        <v>8</v>
      </c>
    </row>
    <row r="22" spans="1:13" ht="30" customHeight="1" x14ac:dyDescent="0.25">
      <c r="A22" s="4" t="s">
        <v>86</v>
      </c>
      <c r="B22" s="25" t="s">
        <v>108</v>
      </c>
      <c r="C22" s="26" t="s">
        <v>64</v>
      </c>
      <c r="D22" s="26" t="s">
        <v>20</v>
      </c>
      <c r="E22" s="26" t="s">
        <v>39</v>
      </c>
      <c r="F22" s="26" t="s">
        <v>11</v>
      </c>
      <c r="G22" s="69">
        <v>976966.86285714305</v>
      </c>
      <c r="H22" s="67" t="s">
        <v>8</v>
      </c>
      <c r="I22" s="70">
        <v>1.75</v>
      </c>
      <c r="J22" s="76">
        <v>0.87366710601475406</v>
      </c>
      <c r="K22" s="74">
        <v>0.45856345420273226</v>
      </c>
      <c r="L22" s="70">
        <v>684956.99759728904</v>
      </c>
      <c r="M22" s="67" t="s">
        <v>8</v>
      </c>
    </row>
    <row r="23" spans="1:13" ht="30" customHeight="1" x14ac:dyDescent="0.25">
      <c r="A23" s="4" t="s">
        <v>86</v>
      </c>
      <c r="B23" s="25" t="s">
        <v>114</v>
      </c>
      <c r="C23" s="26" t="s">
        <v>62</v>
      </c>
      <c r="D23" s="26" t="s">
        <v>13</v>
      </c>
      <c r="E23" s="26" t="s">
        <v>65</v>
      </c>
      <c r="F23" s="26" t="s">
        <v>43</v>
      </c>
      <c r="G23" s="69">
        <v>9528</v>
      </c>
      <c r="H23" s="67" t="s">
        <v>8</v>
      </c>
      <c r="I23" s="69">
        <v>1</v>
      </c>
      <c r="J23" s="76">
        <v>1.1337711364063812</v>
      </c>
      <c r="K23" s="74">
        <v>0.80746884132318575</v>
      </c>
      <c r="L23" s="70">
        <v>8722.7398017209689</v>
      </c>
      <c r="M23" s="67" t="s">
        <v>8</v>
      </c>
    </row>
    <row r="24" spans="1:13" ht="30" customHeight="1" x14ac:dyDescent="0.25">
      <c r="A24" s="4" t="s">
        <v>86</v>
      </c>
      <c r="B24" s="25" t="s">
        <v>114</v>
      </c>
      <c r="C24" s="26" t="s">
        <v>62</v>
      </c>
      <c r="D24" s="26" t="s">
        <v>13</v>
      </c>
      <c r="E24" s="26" t="s">
        <v>65</v>
      </c>
      <c r="F24" s="26" t="s">
        <v>43</v>
      </c>
      <c r="G24" s="69">
        <v>9528</v>
      </c>
      <c r="H24" s="67" t="s">
        <v>8</v>
      </c>
      <c r="I24" s="69">
        <v>1</v>
      </c>
      <c r="J24" s="76">
        <v>1.0580855484466833</v>
      </c>
      <c r="K24" s="74">
        <v>0.79369695495122961</v>
      </c>
      <c r="L24" s="70">
        <v>8001.6075196409665</v>
      </c>
      <c r="M24" s="67" t="s">
        <v>8</v>
      </c>
    </row>
    <row r="25" spans="1:13" ht="30" customHeight="1" x14ac:dyDescent="0.25">
      <c r="A25" s="4" t="s">
        <v>86</v>
      </c>
      <c r="B25" s="25" t="s">
        <v>115</v>
      </c>
      <c r="C25" s="26" t="s">
        <v>62</v>
      </c>
      <c r="D25" s="26" t="s">
        <v>13</v>
      </c>
      <c r="E25" s="26" t="s">
        <v>65</v>
      </c>
      <c r="F25" s="26" t="s">
        <v>58</v>
      </c>
      <c r="G25" s="69">
        <v>29036.210000000006</v>
      </c>
      <c r="H25" s="67" t="s">
        <v>8</v>
      </c>
      <c r="I25" s="69">
        <v>1</v>
      </c>
      <c r="J25" s="76">
        <v>0.99780158767001603</v>
      </c>
      <c r="K25" s="74">
        <v>0.70189537939818758</v>
      </c>
      <c r="L25" s="70">
        <v>20335.57715196097</v>
      </c>
      <c r="M25" s="67" t="s">
        <v>8</v>
      </c>
    </row>
    <row r="26" spans="1:13" ht="30" hidden="1" customHeight="1" outlineLevel="1" x14ac:dyDescent="0.25">
      <c r="A26" s="4" t="s">
        <v>86</v>
      </c>
      <c r="B26" s="25" t="s">
        <v>113</v>
      </c>
      <c r="C26" s="26" t="s">
        <v>62</v>
      </c>
      <c r="D26" s="26" t="s">
        <v>13</v>
      </c>
      <c r="E26" s="26" t="s">
        <v>65</v>
      </c>
      <c r="F26" s="26" t="s">
        <v>10</v>
      </c>
      <c r="G26" s="69">
        <v>611602.09000000008</v>
      </c>
      <c r="H26" s="67" t="s">
        <v>8</v>
      </c>
      <c r="I26" s="69">
        <v>1</v>
      </c>
      <c r="J26" s="76">
        <v>1.019952107596336</v>
      </c>
      <c r="K26" s="74">
        <v>0.11248911930607575</v>
      </c>
      <c r="L26" s="70">
        <v>70171.257149865021</v>
      </c>
      <c r="M26" s="67" t="s">
        <v>8</v>
      </c>
    </row>
    <row r="27" spans="1:13" ht="30" hidden="1" customHeight="1" outlineLevel="1" x14ac:dyDescent="0.25">
      <c r="A27" s="4" t="s">
        <v>86</v>
      </c>
      <c r="B27" s="25" t="s">
        <v>112</v>
      </c>
      <c r="C27" s="26" t="s">
        <v>62</v>
      </c>
      <c r="D27" s="26" t="s">
        <v>13</v>
      </c>
      <c r="E27" s="26" t="s">
        <v>65</v>
      </c>
      <c r="F27" s="26" t="s">
        <v>11</v>
      </c>
      <c r="G27" s="69">
        <v>471404.69000000006</v>
      </c>
      <c r="H27" s="67" t="s">
        <v>8</v>
      </c>
      <c r="I27" s="69">
        <v>1</v>
      </c>
      <c r="J27" s="76">
        <v>1.036210264421493</v>
      </c>
      <c r="K27" s="74">
        <v>0.19367497835595249</v>
      </c>
      <c r="L27" s="70">
        <v>94605.264678472959</v>
      </c>
      <c r="M27" s="67" t="s">
        <v>8</v>
      </c>
    </row>
    <row r="28" spans="1:13" ht="30" customHeight="1" collapsed="1" x14ac:dyDescent="0.25">
      <c r="A28" s="4" t="s">
        <v>86</v>
      </c>
      <c r="B28" s="25" t="s">
        <v>119</v>
      </c>
      <c r="C28" s="26" t="s">
        <v>62</v>
      </c>
      <c r="D28" s="26" t="s">
        <v>13</v>
      </c>
      <c r="E28" s="26" t="s">
        <v>97</v>
      </c>
      <c r="F28" s="26" t="s">
        <v>43</v>
      </c>
      <c r="G28" s="69">
        <v>21671.09</v>
      </c>
      <c r="H28" s="67" t="s">
        <v>8</v>
      </c>
      <c r="I28" s="69">
        <v>1</v>
      </c>
      <c r="J28" s="76">
        <v>0.73383551381679468</v>
      </c>
      <c r="K28" s="74">
        <v>0.53779553430726879</v>
      </c>
      <c r="L28" s="70">
        <v>8552.5706991609695</v>
      </c>
      <c r="M28" s="67" t="s">
        <v>8</v>
      </c>
    </row>
    <row r="29" spans="1:13" ht="30" customHeight="1" x14ac:dyDescent="0.25">
      <c r="A29" s="4" t="s">
        <v>86</v>
      </c>
      <c r="B29" s="25" t="s">
        <v>118</v>
      </c>
      <c r="C29" s="26" t="s">
        <v>62</v>
      </c>
      <c r="D29" s="26" t="s">
        <v>13</v>
      </c>
      <c r="E29" s="26" t="s">
        <v>97</v>
      </c>
      <c r="F29" s="26" t="s">
        <v>58</v>
      </c>
      <c r="G29" s="69">
        <v>46389.389999999992</v>
      </c>
      <c r="H29" s="67" t="s">
        <v>8</v>
      </c>
      <c r="I29" s="69">
        <v>1</v>
      </c>
      <c r="J29" s="76">
        <v>0.6755126283566919</v>
      </c>
      <c r="K29" s="74">
        <v>0.73046853239580278</v>
      </c>
      <c r="L29" s="70">
        <v>22890.413920804604</v>
      </c>
      <c r="M29" s="67" t="s">
        <v>8</v>
      </c>
    </row>
    <row r="30" spans="1:13" ht="30" hidden="1" customHeight="1" outlineLevel="1" x14ac:dyDescent="0.25">
      <c r="A30" s="4" t="s">
        <v>86</v>
      </c>
      <c r="B30" s="25" t="s">
        <v>117</v>
      </c>
      <c r="C30" s="26" t="s">
        <v>62</v>
      </c>
      <c r="D30" s="26" t="s">
        <v>13</v>
      </c>
      <c r="E30" s="26" t="s">
        <v>97</v>
      </c>
      <c r="F30" s="26" t="s">
        <v>10</v>
      </c>
      <c r="G30" s="69">
        <v>665319.03</v>
      </c>
      <c r="H30" s="67" t="s">
        <v>8</v>
      </c>
      <c r="I30" s="69">
        <v>1</v>
      </c>
      <c r="J30" s="76">
        <v>0.94391603970886573</v>
      </c>
      <c r="K30" s="74">
        <v>0.19004127278180449</v>
      </c>
      <c r="L30" s="70">
        <v>119346.92727458496</v>
      </c>
      <c r="M30" s="67" t="s">
        <v>8</v>
      </c>
    </row>
    <row r="31" spans="1:13" ht="30" hidden="1" customHeight="1" outlineLevel="1" x14ac:dyDescent="0.25">
      <c r="A31" s="4" t="s">
        <v>86</v>
      </c>
      <c r="B31" s="25" t="s">
        <v>116</v>
      </c>
      <c r="C31" s="26" t="s">
        <v>62</v>
      </c>
      <c r="D31" s="26" t="s">
        <v>13</v>
      </c>
      <c r="E31" s="26" t="s">
        <v>97</v>
      </c>
      <c r="F31" s="26" t="s">
        <v>11</v>
      </c>
      <c r="G31" s="69">
        <v>719832.62</v>
      </c>
      <c r="H31" s="67" t="s">
        <v>8</v>
      </c>
      <c r="I31" s="69">
        <v>1</v>
      </c>
      <c r="J31" s="76">
        <v>1.0817938872048116</v>
      </c>
      <c r="K31" s="74">
        <v>0.48603364236154445</v>
      </c>
      <c r="L31" s="70">
        <v>378479.514330665</v>
      </c>
      <c r="M31" s="67" t="s">
        <v>8</v>
      </c>
    </row>
    <row r="32" spans="1:13" ht="30" customHeight="1" collapsed="1" x14ac:dyDescent="0.25">
      <c r="A32" s="4" t="s">
        <v>86</v>
      </c>
      <c r="B32" s="25" t="s">
        <v>146</v>
      </c>
      <c r="C32" s="26" t="s">
        <v>62</v>
      </c>
      <c r="D32" s="26" t="s">
        <v>13</v>
      </c>
      <c r="E32" s="26" t="s">
        <v>98</v>
      </c>
      <c r="F32" s="26" t="s">
        <v>43</v>
      </c>
      <c r="G32" s="69">
        <v>134289.66</v>
      </c>
      <c r="H32" s="67" t="s">
        <v>8</v>
      </c>
      <c r="I32" s="69">
        <v>1</v>
      </c>
      <c r="J32" s="76">
        <v>0.97554158530814883</v>
      </c>
      <c r="K32" s="74">
        <v>8.6667932222552979E-2</v>
      </c>
      <c r="L32" s="70">
        <v>11353.945270933276</v>
      </c>
      <c r="M32" s="67" t="s">
        <v>8</v>
      </c>
    </row>
    <row r="33" spans="1:13" ht="30" hidden="1" customHeight="1" outlineLevel="1" x14ac:dyDescent="0.25">
      <c r="A33" s="4" t="s">
        <v>86</v>
      </c>
      <c r="B33" s="25" t="s">
        <v>147</v>
      </c>
      <c r="C33" s="26" t="s">
        <v>62</v>
      </c>
      <c r="D33" s="26" t="s">
        <v>13</v>
      </c>
      <c r="E33" s="26" t="s">
        <v>98</v>
      </c>
      <c r="F33" s="26" t="s">
        <v>58</v>
      </c>
      <c r="G33" s="69">
        <v>135643.55000000002</v>
      </c>
      <c r="H33" s="67" t="s">
        <v>8</v>
      </c>
      <c r="I33" s="69">
        <v>1</v>
      </c>
      <c r="J33" s="76">
        <v>0.91318421668900185</v>
      </c>
      <c r="K33" s="74">
        <v>0.19730265857164686</v>
      </c>
      <c r="L33" s="70">
        <v>24439.396719706419</v>
      </c>
      <c r="M33" s="67" t="s">
        <v>8</v>
      </c>
    </row>
    <row r="34" spans="1:13" ht="30" hidden="1" customHeight="1" outlineLevel="1" x14ac:dyDescent="0.25">
      <c r="A34" s="4" t="s">
        <v>86</v>
      </c>
      <c r="B34" s="25" t="s">
        <v>145</v>
      </c>
      <c r="C34" s="26" t="s">
        <v>62</v>
      </c>
      <c r="D34" s="26" t="s">
        <v>13</v>
      </c>
      <c r="E34" s="26" t="s">
        <v>98</v>
      </c>
      <c r="F34" s="26" t="s">
        <v>10</v>
      </c>
      <c r="G34" s="69">
        <v>955360.55999999994</v>
      </c>
      <c r="H34" s="67" t="s">
        <v>8</v>
      </c>
      <c r="I34" s="69">
        <v>1</v>
      </c>
      <c r="J34" s="76">
        <v>0.95671758083599179</v>
      </c>
      <c r="K34" s="74">
        <v>0.19428776792143643</v>
      </c>
      <c r="L34" s="70">
        <v>177581.01012315461</v>
      </c>
      <c r="M34" s="67" t="s">
        <v>8</v>
      </c>
    </row>
    <row r="35" spans="1:13" ht="30" hidden="1" customHeight="1" outlineLevel="1" x14ac:dyDescent="0.25">
      <c r="A35" s="4" t="s">
        <v>86</v>
      </c>
      <c r="B35" s="25" t="s">
        <v>144</v>
      </c>
      <c r="C35" s="26" t="s">
        <v>62</v>
      </c>
      <c r="D35" s="26" t="s">
        <v>13</v>
      </c>
      <c r="E35" s="26" t="s">
        <v>98</v>
      </c>
      <c r="F35" s="26" t="s">
        <v>11</v>
      </c>
      <c r="G35" s="69">
        <v>1025564.2999999999</v>
      </c>
      <c r="H35" s="67" t="s">
        <v>8</v>
      </c>
      <c r="I35" s="69">
        <v>1</v>
      </c>
      <c r="J35" s="76">
        <v>1.0586355534476231</v>
      </c>
      <c r="K35" s="74">
        <v>0.36079536932027079</v>
      </c>
      <c r="L35" s="70">
        <v>391715.11045828031</v>
      </c>
      <c r="M35" s="67" t="s">
        <v>8</v>
      </c>
    </row>
    <row r="36" spans="1:13" ht="30" hidden="1" customHeight="1" outlineLevel="1" x14ac:dyDescent="0.25">
      <c r="A36" s="4" t="s">
        <v>86</v>
      </c>
      <c r="B36" s="25" t="s">
        <v>123</v>
      </c>
      <c r="C36" s="26" t="s">
        <v>62</v>
      </c>
      <c r="D36" s="26" t="s">
        <v>13</v>
      </c>
      <c r="E36" s="26" t="s">
        <v>49</v>
      </c>
      <c r="F36" s="26" t="s">
        <v>43</v>
      </c>
      <c r="G36" s="69">
        <v>140824.05000000005</v>
      </c>
      <c r="H36" s="67" t="s">
        <v>8</v>
      </c>
      <c r="I36" s="69">
        <v>1</v>
      </c>
      <c r="J36" s="76">
        <v>0.97415861077417332</v>
      </c>
      <c r="K36" s="74">
        <v>0.14851890468621642</v>
      </c>
      <c r="L36" s="70">
        <v>20374.560134011172</v>
      </c>
      <c r="M36" s="67" t="s">
        <v>8</v>
      </c>
    </row>
    <row r="37" spans="1:13" ht="30" customHeight="1" collapsed="1" x14ac:dyDescent="0.25">
      <c r="A37" s="4" t="s">
        <v>86</v>
      </c>
      <c r="B37" s="25" t="s">
        <v>122</v>
      </c>
      <c r="C37" s="26" t="s">
        <v>62</v>
      </c>
      <c r="D37" s="26" t="s">
        <v>13</v>
      </c>
      <c r="E37" s="26" t="s">
        <v>49</v>
      </c>
      <c r="F37" s="26" t="s">
        <v>58</v>
      </c>
      <c r="G37" s="69">
        <v>216264.08</v>
      </c>
      <c r="H37" s="67" t="s">
        <v>8</v>
      </c>
      <c r="I37" s="69">
        <v>1</v>
      </c>
      <c r="J37" s="76">
        <v>0.91916369690981514</v>
      </c>
      <c r="K37" s="74">
        <v>0.17349352850248034</v>
      </c>
      <c r="L37" s="70">
        <v>34487.406419546918</v>
      </c>
      <c r="M37" s="67" t="s">
        <v>8</v>
      </c>
    </row>
    <row r="38" spans="1:13" ht="30" hidden="1" customHeight="1" outlineLevel="1" x14ac:dyDescent="0.25">
      <c r="A38" s="4" t="s">
        <v>86</v>
      </c>
      <c r="B38" s="25" t="s">
        <v>121</v>
      </c>
      <c r="C38" s="26" t="s">
        <v>62</v>
      </c>
      <c r="D38" s="26" t="s">
        <v>13</v>
      </c>
      <c r="E38" s="26" t="s">
        <v>49</v>
      </c>
      <c r="F38" s="26" t="s">
        <v>10</v>
      </c>
      <c r="G38" s="69">
        <v>891148.83000000007</v>
      </c>
      <c r="H38" s="67" t="s">
        <v>8</v>
      </c>
      <c r="I38" s="69">
        <v>1</v>
      </c>
      <c r="J38" s="76">
        <v>0.95456404164771447</v>
      </c>
      <c r="K38" s="74">
        <v>0.16583441784528707</v>
      </c>
      <c r="L38" s="70">
        <v>141068.47850446156</v>
      </c>
      <c r="M38" s="67" t="s">
        <v>8</v>
      </c>
    </row>
    <row r="39" spans="1:13" ht="30" customHeight="1" collapsed="1" x14ac:dyDescent="0.25">
      <c r="A39" s="4" t="s">
        <v>86</v>
      </c>
      <c r="B39" s="25" t="s">
        <v>120</v>
      </c>
      <c r="C39" s="26" t="s">
        <v>62</v>
      </c>
      <c r="D39" s="26" t="s">
        <v>13</v>
      </c>
      <c r="E39" s="26" t="s">
        <v>49</v>
      </c>
      <c r="F39" s="26" t="s">
        <v>11</v>
      </c>
      <c r="G39" s="69">
        <v>1087864.99</v>
      </c>
      <c r="H39" s="67" t="s">
        <v>8</v>
      </c>
      <c r="I39" s="69">
        <v>1</v>
      </c>
      <c r="J39" s="76">
        <v>0.93577531957974314</v>
      </c>
      <c r="K39" s="74">
        <v>0.27881422003314171</v>
      </c>
      <c r="L39" s="70">
        <v>283832.09773315524</v>
      </c>
      <c r="M39" s="67" t="s">
        <v>8</v>
      </c>
    </row>
    <row r="40" spans="1:13" ht="30" customHeight="1" x14ac:dyDescent="0.25">
      <c r="A40" s="4" t="s">
        <v>86</v>
      </c>
      <c r="B40" s="25" t="s">
        <v>126</v>
      </c>
      <c r="C40" s="26" t="s">
        <v>62</v>
      </c>
      <c r="D40" s="26" t="s">
        <v>13</v>
      </c>
      <c r="E40" s="26" t="s">
        <v>30</v>
      </c>
      <c r="F40" s="26" t="s">
        <v>43</v>
      </c>
      <c r="G40" s="69">
        <v>21873.67</v>
      </c>
      <c r="H40" s="67" t="s">
        <v>8</v>
      </c>
      <c r="I40" s="69">
        <v>1</v>
      </c>
      <c r="J40" s="76">
        <v>0.91632515499733658</v>
      </c>
      <c r="K40" s="74">
        <v>0.46351484350170502</v>
      </c>
      <c r="L40" s="70">
        <v>9290.4106577705606</v>
      </c>
      <c r="M40" s="67" t="s">
        <v>8</v>
      </c>
    </row>
    <row r="41" spans="1:13" ht="30" customHeight="1" x14ac:dyDescent="0.25">
      <c r="A41" s="4" t="s">
        <v>86</v>
      </c>
      <c r="B41" s="25" t="s">
        <v>126</v>
      </c>
      <c r="C41" s="26" t="s">
        <v>62</v>
      </c>
      <c r="D41" s="26" t="s">
        <v>13</v>
      </c>
      <c r="E41" s="26" t="s">
        <v>30</v>
      </c>
      <c r="F41" s="26" t="s">
        <v>43</v>
      </c>
      <c r="G41" s="69">
        <v>21873.67</v>
      </c>
      <c r="H41" s="67" t="s">
        <v>8</v>
      </c>
      <c r="I41" s="69">
        <v>1</v>
      </c>
      <c r="J41" s="76">
        <v>0.82438810467691237</v>
      </c>
      <c r="K41" s="74">
        <v>0.40368518008307197</v>
      </c>
      <c r="L41" s="70">
        <v>7279.4099582882045</v>
      </c>
      <c r="M41" s="67" t="s">
        <v>8</v>
      </c>
    </row>
    <row r="42" spans="1:13" ht="30" customHeight="1" x14ac:dyDescent="0.25">
      <c r="A42" s="4" t="s">
        <v>86</v>
      </c>
      <c r="B42" s="25" t="s">
        <v>126</v>
      </c>
      <c r="C42" s="26" t="s">
        <v>62</v>
      </c>
      <c r="D42" s="26" t="s">
        <v>13</v>
      </c>
      <c r="E42" s="26" t="s">
        <v>30</v>
      </c>
      <c r="F42" s="26" t="s">
        <v>43</v>
      </c>
      <c r="G42" s="69">
        <v>21873.67</v>
      </c>
      <c r="H42" s="67" t="s">
        <v>8</v>
      </c>
      <c r="I42" s="69">
        <v>1</v>
      </c>
      <c r="J42" s="76">
        <v>0.88529640051419345</v>
      </c>
      <c r="K42" s="74">
        <v>0.44471157468103906</v>
      </c>
      <c r="L42" s="70">
        <v>8611.6979216952641</v>
      </c>
      <c r="M42" s="67" t="s">
        <v>8</v>
      </c>
    </row>
    <row r="43" spans="1:13" ht="30" customHeight="1" x14ac:dyDescent="0.25">
      <c r="A43" s="4" t="s">
        <v>86</v>
      </c>
      <c r="B43" s="25" t="s">
        <v>125</v>
      </c>
      <c r="C43" s="26" t="s">
        <v>62</v>
      </c>
      <c r="D43" s="26" t="s">
        <v>13</v>
      </c>
      <c r="E43" s="26" t="s">
        <v>30</v>
      </c>
      <c r="F43" s="26" t="s">
        <v>58</v>
      </c>
      <c r="G43" s="69">
        <v>55048.469999999994</v>
      </c>
      <c r="H43" s="67" t="s">
        <v>8</v>
      </c>
      <c r="I43" s="69">
        <v>1</v>
      </c>
      <c r="J43" s="76">
        <v>0.79841887622070318</v>
      </c>
      <c r="K43" s="74">
        <v>0.62690245803486844</v>
      </c>
      <c r="L43" s="70">
        <v>27553.452308176249</v>
      </c>
      <c r="M43" s="67" t="s">
        <v>8</v>
      </c>
    </row>
    <row r="44" spans="1:13" ht="30" customHeight="1" x14ac:dyDescent="0.25">
      <c r="A44" s="4" t="s">
        <v>86</v>
      </c>
      <c r="B44" s="25" t="s">
        <v>125</v>
      </c>
      <c r="C44" s="26" t="s">
        <v>62</v>
      </c>
      <c r="D44" s="26" t="s">
        <v>13</v>
      </c>
      <c r="E44" s="26" t="s">
        <v>30</v>
      </c>
      <c r="F44" s="26" t="s">
        <v>58</v>
      </c>
      <c r="G44" s="69">
        <v>55048.469999999994</v>
      </c>
      <c r="H44" s="67" t="s">
        <v>8</v>
      </c>
      <c r="I44" s="69">
        <v>1</v>
      </c>
      <c r="J44" s="76">
        <v>0.68550347014575608</v>
      </c>
      <c r="K44" s="74">
        <v>0.56544622580368831</v>
      </c>
      <c r="L44" s="70">
        <v>21337.631964321707</v>
      </c>
      <c r="M44" s="67" t="s">
        <v>8</v>
      </c>
    </row>
    <row r="45" spans="1:13" ht="30" customHeight="1" x14ac:dyDescent="0.25">
      <c r="A45" s="4" t="s">
        <v>86</v>
      </c>
      <c r="B45" s="25" t="s">
        <v>125</v>
      </c>
      <c r="C45" s="26" t="s">
        <v>62</v>
      </c>
      <c r="D45" s="26" t="s">
        <v>13</v>
      </c>
      <c r="E45" s="26" t="s">
        <v>30</v>
      </c>
      <c r="F45" s="26" t="s">
        <v>58</v>
      </c>
      <c r="G45" s="69">
        <v>55048.469999999994</v>
      </c>
      <c r="H45" s="67" t="s">
        <v>8</v>
      </c>
      <c r="I45" s="69">
        <v>1</v>
      </c>
      <c r="J45" s="76">
        <v>0.76030992667040853</v>
      </c>
      <c r="K45" s="74">
        <v>0.60820172178859333</v>
      </c>
      <c r="L45" s="70">
        <v>25455.612942125346</v>
      </c>
      <c r="M45" s="67" t="s">
        <v>8</v>
      </c>
    </row>
    <row r="46" spans="1:13" ht="30" hidden="1" customHeight="1" outlineLevel="1" x14ac:dyDescent="0.25">
      <c r="A46" s="4" t="s">
        <v>86</v>
      </c>
      <c r="B46" s="25" t="s">
        <v>125</v>
      </c>
      <c r="C46" s="26" t="s">
        <v>62</v>
      </c>
      <c r="D46" s="26" t="s">
        <v>13</v>
      </c>
      <c r="E46" s="26" t="s">
        <v>30</v>
      </c>
      <c r="F46" s="26" t="s">
        <v>58</v>
      </c>
      <c r="G46" s="69">
        <v>55048.469999999994</v>
      </c>
      <c r="H46" s="67" t="s">
        <v>8</v>
      </c>
      <c r="I46" s="69">
        <v>1</v>
      </c>
      <c r="J46" s="76">
        <v>0.76030992667040853</v>
      </c>
      <c r="K46" s="74">
        <v>0.60820172178859333</v>
      </c>
      <c r="L46" s="70">
        <v>25455.612942125346</v>
      </c>
      <c r="M46" s="67" t="s">
        <v>8</v>
      </c>
    </row>
    <row r="47" spans="1:13" ht="30" customHeight="1" collapsed="1" x14ac:dyDescent="0.25">
      <c r="A47" s="4" t="s">
        <v>86</v>
      </c>
      <c r="B47" s="25" t="s">
        <v>124</v>
      </c>
      <c r="C47" s="26" t="s">
        <v>62</v>
      </c>
      <c r="D47" s="26" t="s">
        <v>13</v>
      </c>
      <c r="E47" s="26" t="s">
        <v>30</v>
      </c>
      <c r="F47" s="26" t="s">
        <v>10</v>
      </c>
      <c r="G47" s="69">
        <v>807752.39999999991</v>
      </c>
      <c r="H47" s="67" t="s">
        <v>8</v>
      </c>
      <c r="I47" s="69">
        <v>1</v>
      </c>
      <c r="J47" s="76">
        <v>0.95447797825309832</v>
      </c>
      <c r="K47" s="74">
        <v>0.27801435597747759</v>
      </c>
      <c r="L47" s="70">
        <v>214344.03019381408</v>
      </c>
      <c r="M47" s="67" t="s">
        <v>8</v>
      </c>
    </row>
    <row r="48" spans="1:13" ht="30" customHeight="1" x14ac:dyDescent="0.25">
      <c r="A48" s="4" t="s">
        <v>86</v>
      </c>
      <c r="B48" s="25" t="s">
        <v>124</v>
      </c>
      <c r="C48" s="26" t="s">
        <v>62</v>
      </c>
      <c r="D48" s="26" t="s">
        <v>13</v>
      </c>
      <c r="E48" s="26" t="s">
        <v>30</v>
      </c>
      <c r="F48" s="26" t="s">
        <v>10</v>
      </c>
      <c r="G48" s="69">
        <v>807752.39999999991</v>
      </c>
      <c r="H48" s="67" t="s">
        <v>8</v>
      </c>
      <c r="I48" s="69">
        <v>1</v>
      </c>
      <c r="J48" s="76">
        <v>0.90174979201543437</v>
      </c>
      <c r="K48" s="74">
        <v>0.2357975527843722</v>
      </c>
      <c r="L48" s="70">
        <v>171752.71121269403</v>
      </c>
      <c r="M48" s="67" t="s">
        <v>8</v>
      </c>
    </row>
    <row r="49" spans="1:13" ht="30" customHeight="1" x14ac:dyDescent="0.25">
      <c r="A49" s="4" t="s">
        <v>86</v>
      </c>
      <c r="B49" s="25" t="s">
        <v>127</v>
      </c>
      <c r="C49" s="26" t="s">
        <v>62</v>
      </c>
      <c r="D49" s="26" t="s">
        <v>13</v>
      </c>
      <c r="E49" s="26" t="s">
        <v>30</v>
      </c>
      <c r="F49" s="26" t="s">
        <v>11</v>
      </c>
      <c r="G49" s="69">
        <v>976966.8600000001</v>
      </c>
      <c r="H49" s="67" t="s">
        <v>8</v>
      </c>
      <c r="I49" s="69">
        <v>1</v>
      </c>
      <c r="J49" s="76">
        <v>0.83170048606011471</v>
      </c>
      <c r="K49" s="74">
        <v>0.46363956131321538</v>
      </c>
      <c r="L49" s="70">
        <v>376727.45669488364</v>
      </c>
      <c r="M49" s="67" t="s">
        <v>8</v>
      </c>
    </row>
    <row r="50" spans="1:13" ht="30" customHeight="1" x14ac:dyDescent="0.25">
      <c r="A50" s="4" t="s">
        <v>86</v>
      </c>
      <c r="B50" s="25" t="s">
        <v>131</v>
      </c>
      <c r="C50" s="26" t="s">
        <v>62</v>
      </c>
      <c r="D50" s="26" t="s">
        <v>13</v>
      </c>
      <c r="E50" s="26" t="s">
        <v>40</v>
      </c>
      <c r="F50" s="26" t="s">
        <v>43</v>
      </c>
      <c r="G50" s="69">
        <v>45450.06</v>
      </c>
      <c r="H50" s="67" t="s">
        <v>8</v>
      </c>
      <c r="I50" s="70">
        <v>0.85</v>
      </c>
      <c r="J50" s="76">
        <v>1.02703701504568</v>
      </c>
      <c r="K50" s="74">
        <v>0.21731107529214144</v>
      </c>
      <c r="L50" s="70">
        <v>8622.2645431809651</v>
      </c>
      <c r="M50" s="67" t="s">
        <v>8</v>
      </c>
    </row>
    <row r="51" spans="1:13" ht="30" customHeight="1" x14ac:dyDescent="0.25">
      <c r="A51" s="4" t="s">
        <v>86</v>
      </c>
      <c r="B51" s="25" t="s">
        <v>130</v>
      </c>
      <c r="C51" s="26" t="s">
        <v>62</v>
      </c>
      <c r="D51" s="26" t="s">
        <v>13</v>
      </c>
      <c r="E51" s="26" t="s">
        <v>40</v>
      </c>
      <c r="F51" s="26" t="s">
        <v>58</v>
      </c>
      <c r="G51" s="69">
        <v>92846.78</v>
      </c>
      <c r="H51" s="67" t="s">
        <v>8</v>
      </c>
      <c r="I51" s="70">
        <v>0.85</v>
      </c>
      <c r="J51" s="76">
        <v>0.95251120232127418</v>
      </c>
      <c r="K51" s="74">
        <v>0.30602069220958239</v>
      </c>
      <c r="L51" s="70">
        <v>23004.174726580972</v>
      </c>
      <c r="M51" s="67" t="s">
        <v>8</v>
      </c>
    </row>
    <row r="52" spans="1:13" ht="30" customHeight="1" x14ac:dyDescent="0.25">
      <c r="A52" s="4" t="s">
        <v>86</v>
      </c>
      <c r="B52" s="25" t="s">
        <v>129</v>
      </c>
      <c r="C52" s="26" t="s">
        <v>62</v>
      </c>
      <c r="D52" s="26" t="s">
        <v>13</v>
      </c>
      <c r="E52" s="26" t="s">
        <v>40</v>
      </c>
      <c r="F52" s="26" t="s">
        <v>10</v>
      </c>
      <c r="G52" s="69">
        <v>764563.36000000034</v>
      </c>
      <c r="H52" s="67" t="s">
        <v>8</v>
      </c>
      <c r="I52" s="70">
        <v>0.85</v>
      </c>
      <c r="J52" s="76">
        <v>0.99515223885992687</v>
      </c>
      <c r="K52" s="74">
        <v>0.16217186455020038</v>
      </c>
      <c r="L52" s="70">
        <v>104881.150248169</v>
      </c>
      <c r="M52" s="67" t="s">
        <v>8</v>
      </c>
    </row>
    <row r="53" spans="1:13" ht="30" hidden="1" customHeight="1" outlineLevel="1" x14ac:dyDescent="0.25">
      <c r="A53" s="4" t="s">
        <v>86</v>
      </c>
      <c r="B53" s="25" t="s">
        <v>128</v>
      </c>
      <c r="C53" s="26" t="s">
        <v>62</v>
      </c>
      <c r="D53" s="26" t="s">
        <v>13</v>
      </c>
      <c r="E53" s="26" t="s">
        <v>40</v>
      </c>
      <c r="F53" s="26" t="s">
        <v>11</v>
      </c>
      <c r="G53" s="69">
        <v>799283.14</v>
      </c>
      <c r="H53" s="67" t="s">
        <v>8</v>
      </c>
      <c r="I53" s="70">
        <v>0.85</v>
      </c>
      <c r="J53" s="76">
        <v>1.1492204480168156</v>
      </c>
      <c r="K53" s="74">
        <v>0.39916094814671887</v>
      </c>
      <c r="L53" s="70">
        <v>311652.75338166492</v>
      </c>
      <c r="M53" s="67" t="s">
        <v>8</v>
      </c>
    </row>
    <row r="54" spans="1:13" ht="30" customHeight="1" collapsed="1" x14ac:dyDescent="0.25">
      <c r="A54" s="4" t="s">
        <v>86</v>
      </c>
      <c r="B54" s="25" t="s">
        <v>135</v>
      </c>
      <c r="C54" s="26" t="s">
        <v>64</v>
      </c>
      <c r="D54" s="26" t="s">
        <v>20</v>
      </c>
      <c r="E54" s="26" t="s">
        <v>41</v>
      </c>
      <c r="F54" s="26" t="s">
        <v>43</v>
      </c>
      <c r="G54" s="69">
        <v>45450.06</v>
      </c>
      <c r="H54" s="67" t="s">
        <v>8</v>
      </c>
      <c r="I54" s="70">
        <v>1.07</v>
      </c>
      <c r="J54" s="76">
        <v>1.014892397393214</v>
      </c>
      <c r="K54" s="74">
        <v>0.20435234026139037</v>
      </c>
      <c r="L54" s="70">
        <v>10085.97421226097</v>
      </c>
      <c r="M54" s="67" t="s">
        <v>8</v>
      </c>
    </row>
    <row r="55" spans="1:13" ht="30" customHeight="1" x14ac:dyDescent="0.25">
      <c r="A55" s="4" t="s">
        <v>86</v>
      </c>
      <c r="B55" s="25" t="s">
        <v>135</v>
      </c>
      <c r="C55" s="26" t="s">
        <v>64</v>
      </c>
      <c r="D55" s="26" t="s">
        <v>20</v>
      </c>
      <c r="E55" s="26" t="s">
        <v>41</v>
      </c>
      <c r="F55" s="26" t="s">
        <v>43</v>
      </c>
      <c r="G55" s="69">
        <v>45450.06</v>
      </c>
      <c r="H55" s="67" t="s">
        <v>8</v>
      </c>
      <c r="I55" s="70">
        <v>1.07</v>
      </c>
      <c r="J55" s="76">
        <v>0.96467954775594078</v>
      </c>
      <c r="K55" s="74">
        <v>0.16293782453371708</v>
      </c>
      <c r="L55" s="70">
        <v>7644.0447914609676</v>
      </c>
      <c r="M55" s="67" t="s">
        <v>8</v>
      </c>
    </row>
    <row r="56" spans="1:13" ht="30" customHeight="1" x14ac:dyDescent="0.25">
      <c r="A56" s="4" t="s">
        <v>86</v>
      </c>
      <c r="B56" s="25" t="s">
        <v>135</v>
      </c>
      <c r="C56" s="26" t="s">
        <v>64</v>
      </c>
      <c r="D56" s="26" t="s">
        <v>20</v>
      </c>
      <c r="E56" s="26" t="s">
        <v>41</v>
      </c>
      <c r="F56" s="26" t="s">
        <v>43</v>
      </c>
      <c r="G56" s="69">
        <v>45450.06</v>
      </c>
      <c r="H56" s="67" t="s">
        <v>8</v>
      </c>
      <c r="I56" s="70">
        <v>1.07</v>
      </c>
      <c r="J56" s="76">
        <v>0.99794556064063433</v>
      </c>
      <c r="K56" s="74">
        <v>0.19084087076449074</v>
      </c>
      <c r="L56" s="70">
        <v>9261.8230327409692</v>
      </c>
      <c r="M56" s="67" t="s">
        <v>8</v>
      </c>
    </row>
    <row r="57" spans="1:13" ht="30" customHeight="1" x14ac:dyDescent="0.25">
      <c r="A57" s="4" t="s">
        <v>86</v>
      </c>
      <c r="B57" s="25" t="s">
        <v>134</v>
      </c>
      <c r="C57" s="26" t="s">
        <v>64</v>
      </c>
      <c r="D57" s="26" t="s">
        <v>20</v>
      </c>
      <c r="E57" s="26" t="s">
        <v>41</v>
      </c>
      <c r="F57" s="26" t="s">
        <v>58</v>
      </c>
      <c r="G57" s="69">
        <v>92846.780000000013</v>
      </c>
      <c r="H57" s="67" t="s">
        <v>8</v>
      </c>
      <c r="I57" s="70">
        <v>1.07</v>
      </c>
      <c r="J57" s="76">
        <v>0.91150990155302325</v>
      </c>
      <c r="K57" s="74">
        <v>0.27284610817134325</v>
      </c>
      <c r="L57" s="70">
        <v>24707.555437268256</v>
      </c>
      <c r="M57" s="67" t="s">
        <v>8</v>
      </c>
    </row>
    <row r="58" spans="1:13" ht="30" customHeight="1" x14ac:dyDescent="0.25">
      <c r="A58" s="4" t="s">
        <v>86</v>
      </c>
      <c r="B58" s="25" t="s">
        <v>134</v>
      </c>
      <c r="C58" s="26" t="s">
        <v>64</v>
      </c>
      <c r="D58" s="26" t="s">
        <v>20</v>
      </c>
      <c r="E58" s="26" t="s">
        <v>41</v>
      </c>
      <c r="F58" s="26" t="s">
        <v>58</v>
      </c>
      <c r="G58" s="69">
        <v>92846.780000000013</v>
      </c>
      <c r="H58" s="67" t="s">
        <v>8</v>
      </c>
      <c r="I58" s="70">
        <v>1.07</v>
      </c>
      <c r="J58" s="76">
        <v>0.85285300173121958</v>
      </c>
      <c r="K58" s="74">
        <v>0.22283444977130584</v>
      </c>
      <c r="L58" s="70">
        <v>18880.223864904608</v>
      </c>
      <c r="M58" s="67" t="s">
        <v>8</v>
      </c>
    </row>
    <row r="59" spans="1:13" ht="30" customHeight="1" x14ac:dyDescent="0.25">
      <c r="A59" s="4" t="s">
        <v>86</v>
      </c>
      <c r="B59" s="25" t="s">
        <v>133</v>
      </c>
      <c r="C59" s="26" t="s">
        <v>64</v>
      </c>
      <c r="D59" s="26" t="s">
        <v>20</v>
      </c>
      <c r="E59" s="26" t="s">
        <v>41</v>
      </c>
      <c r="F59" s="26" t="s">
        <v>10</v>
      </c>
      <c r="G59" s="69">
        <v>764563.36</v>
      </c>
      <c r="H59" s="67" t="s">
        <v>8</v>
      </c>
      <c r="I59" s="70">
        <v>1.07</v>
      </c>
      <c r="J59" s="76">
        <v>0.92916614538131037</v>
      </c>
      <c r="K59" s="74">
        <v>0.10243899447210381</v>
      </c>
      <c r="L59" s="70">
        <v>77867.448408393058</v>
      </c>
      <c r="M59" s="67" t="s">
        <v>8</v>
      </c>
    </row>
    <row r="60" spans="1:13" ht="30" hidden="1" customHeight="1" outlineLevel="1" x14ac:dyDescent="0.25">
      <c r="A60" s="4" t="s">
        <v>86</v>
      </c>
      <c r="B60" s="25" t="s">
        <v>132</v>
      </c>
      <c r="C60" s="26" t="s">
        <v>64</v>
      </c>
      <c r="D60" s="26" t="s">
        <v>20</v>
      </c>
      <c r="E60" s="26" t="s">
        <v>41</v>
      </c>
      <c r="F60" s="26" t="s">
        <v>11</v>
      </c>
      <c r="G60" s="69">
        <v>799283.14</v>
      </c>
      <c r="H60" s="67" t="s">
        <v>8</v>
      </c>
      <c r="I60" s="70">
        <v>1.07</v>
      </c>
      <c r="J60" s="76">
        <v>1.0623641792232807</v>
      </c>
      <c r="K60" s="74">
        <v>0.34984266478510406</v>
      </c>
      <c r="L60" s="70">
        <v>317856.15160686505</v>
      </c>
      <c r="M60" s="67" t="s">
        <v>8</v>
      </c>
    </row>
    <row r="61" spans="1:13" ht="30" customHeight="1" collapsed="1" x14ac:dyDescent="0.25">
      <c r="A61" s="4" t="s">
        <v>86</v>
      </c>
      <c r="B61" s="25" t="s">
        <v>139</v>
      </c>
      <c r="C61" s="26" t="s">
        <v>62</v>
      </c>
      <c r="D61" s="26" t="s">
        <v>13</v>
      </c>
      <c r="E61" s="26" t="s">
        <v>31</v>
      </c>
      <c r="F61" s="26" t="s">
        <v>43</v>
      </c>
      <c r="G61" s="69">
        <v>83137.930000000008</v>
      </c>
      <c r="H61" s="67" t="s">
        <v>8</v>
      </c>
      <c r="I61" s="69">
        <v>1</v>
      </c>
      <c r="J61" s="76">
        <v>0.99071903645083448</v>
      </c>
      <c r="K61" s="74">
        <v>0.12075451447184438</v>
      </c>
      <c r="L61" s="70">
        <v>9946.1061761578876</v>
      </c>
      <c r="M61" s="67" t="s">
        <v>8</v>
      </c>
    </row>
    <row r="62" spans="1:13" ht="30" customHeight="1" x14ac:dyDescent="0.25">
      <c r="A62" s="4" t="s">
        <v>86</v>
      </c>
      <c r="B62" s="25" t="s">
        <v>139</v>
      </c>
      <c r="C62" s="26" t="s">
        <v>62</v>
      </c>
      <c r="D62" s="26" t="s">
        <v>13</v>
      </c>
      <c r="E62" s="26" t="s">
        <v>31</v>
      </c>
      <c r="F62" s="26" t="s">
        <v>43</v>
      </c>
      <c r="G62" s="69">
        <v>83137.930000000008</v>
      </c>
      <c r="H62" s="67" t="s">
        <v>8</v>
      </c>
      <c r="I62" s="69">
        <v>1</v>
      </c>
      <c r="J62" s="76">
        <v>1.0159747422463627</v>
      </c>
      <c r="K62" s="74">
        <v>0.14261132289549394</v>
      </c>
      <c r="L62" s="70">
        <v>12045.813276687111</v>
      </c>
      <c r="M62" s="67" t="s">
        <v>8</v>
      </c>
    </row>
    <row r="63" spans="1:13" ht="30" customHeight="1" x14ac:dyDescent="0.25">
      <c r="A63" s="4" t="s">
        <v>86</v>
      </c>
      <c r="B63" s="25" t="s">
        <v>138</v>
      </c>
      <c r="C63" s="26" t="s">
        <v>62</v>
      </c>
      <c r="D63" s="26" t="s">
        <v>13</v>
      </c>
      <c r="E63" s="26" t="s">
        <v>31</v>
      </c>
      <c r="F63" s="26" t="s">
        <v>58</v>
      </c>
      <c r="G63" s="69">
        <v>334523.87999999995</v>
      </c>
      <c r="H63" s="67" t="s">
        <v>8</v>
      </c>
      <c r="I63" s="69">
        <v>1</v>
      </c>
      <c r="J63" s="76">
        <v>0.99173657542941329</v>
      </c>
      <c r="K63" s="74">
        <v>8.8523344139983307E-2</v>
      </c>
      <c r="L63" s="70">
        <v>29368.466334600922</v>
      </c>
      <c r="M63" s="67" t="s">
        <v>8</v>
      </c>
    </row>
    <row r="64" spans="1:13" ht="30" customHeight="1" x14ac:dyDescent="0.25">
      <c r="A64" s="4" t="s">
        <v>86</v>
      </c>
      <c r="B64" s="25" t="s">
        <v>137</v>
      </c>
      <c r="C64" s="26" t="s">
        <v>62</v>
      </c>
      <c r="D64" s="26" t="s">
        <v>13</v>
      </c>
      <c r="E64" s="26" t="s">
        <v>31</v>
      </c>
      <c r="F64" s="26" t="s">
        <v>10</v>
      </c>
      <c r="G64" s="69">
        <v>1022659.17</v>
      </c>
      <c r="H64" s="67" t="s">
        <v>8</v>
      </c>
      <c r="I64" s="69">
        <v>1</v>
      </c>
      <c r="J64" s="76">
        <v>1.0056608504343201</v>
      </c>
      <c r="K64" s="74">
        <v>8.224574944920382E-2</v>
      </c>
      <c r="L64" s="70">
        <v>84585.500430696993</v>
      </c>
      <c r="M64" s="67" t="s">
        <v>8</v>
      </c>
    </row>
    <row r="65" spans="1:13" ht="30" hidden="1" customHeight="1" outlineLevel="1" x14ac:dyDescent="0.25">
      <c r="A65" s="4" t="s">
        <v>86</v>
      </c>
      <c r="B65" s="25" t="s">
        <v>136</v>
      </c>
      <c r="C65" s="26" t="s">
        <v>62</v>
      </c>
      <c r="D65" s="26" t="s">
        <v>13</v>
      </c>
      <c r="E65" s="26" t="s">
        <v>31</v>
      </c>
      <c r="F65" s="26" t="s">
        <v>11</v>
      </c>
      <c r="G65" s="69">
        <v>1312951.27</v>
      </c>
      <c r="H65" s="67" t="s">
        <v>8</v>
      </c>
      <c r="I65" s="69">
        <v>1</v>
      </c>
      <c r="J65" s="76">
        <v>1.0027530185860316</v>
      </c>
      <c r="K65" s="74">
        <v>0.14936108402408843</v>
      </c>
      <c r="L65" s="70">
        <v>196643.70243290489</v>
      </c>
      <c r="M65" s="67" t="s">
        <v>8</v>
      </c>
    </row>
    <row r="66" spans="1:13" ht="30" customHeight="1" collapsed="1" x14ac:dyDescent="0.25">
      <c r="A66" s="4" t="s">
        <v>86</v>
      </c>
      <c r="B66" s="25" t="s">
        <v>143</v>
      </c>
      <c r="C66" s="26" t="s">
        <v>62</v>
      </c>
      <c r="D66" s="26" t="s">
        <v>13</v>
      </c>
      <c r="E66" s="26" t="s">
        <v>32</v>
      </c>
      <c r="F66" s="26" t="s">
        <v>43</v>
      </c>
      <c r="G66" s="69">
        <v>34359.79</v>
      </c>
      <c r="H66" s="67" t="s">
        <v>8</v>
      </c>
      <c r="I66" s="69">
        <v>1</v>
      </c>
      <c r="J66" s="76">
        <v>0.89123824085219705</v>
      </c>
      <c r="K66" s="74">
        <v>0.36337108653394401</v>
      </c>
      <c r="L66" s="70">
        <v>11127.425136242562</v>
      </c>
      <c r="M66" s="67" t="s">
        <v>8</v>
      </c>
    </row>
    <row r="67" spans="1:13" ht="30" hidden="1" customHeight="1" outlineLevel="1" x14ac:dyDescent="0.25">
      <c r="A67" s="4" t="s">
        <v>86</v>
      </c>
      <c r="B67" s="25" t="s">
        <v>142</v>
      </c>
      <c r="C67" s="26" t="s">
        <v>62</v>
      </c>
      <c r="D67" s="26" t="s">
        <v>13</v>
      </c>
      <c r="E67" s="26" t="s">
        <v>32</v>
      </c>
      <c r="F67" s="26" t="s">
        <v>58</v>
      </c>
      <c r="G67" s="69">
        <v>74217.709999999992</v>
      </c>
      <c r="H67" s="67" t="s">
        <v>8</v>
      </c>
      <c r="I67" s="69">
        <v>1</v>
      </c>
      <c r="J67" s="76">
        <v>0.75626065228258865</v>
      </c>
      <c r="K67" s="74">
        <v>0.50269404538886919</v>
      </c>
      <c r="L67" s="70">
        <v>28215.178088934692</v>
      </c>
      <c r="M67" s="67" t="s">
        <v>8</v>
      </c>
    </row>
    <row r="68" spans="1:13" ht="30" hidden="1" customHeight="1" outlineLevel="1" x14ac:dyDescent="0.25">
      <c r="A68" s="4" t="s">
        <v>86</v>
      </c>
      <c r="B68" s="25" t="s">
        <v>141</v>
      </c>
      <c r="C68" s="26" t="s">
        <v>62</v>
      </c>
      <c r="D68" s="26" t="s">
        <v>13</v>
      </c>
      <c r="E68" s="26" t="s">
        <v>32</v>
      </c>
      <c r="F68" s="26" t="s">
        <v>10</v>
      </c>
      <c r="G68" s="69">
        <v>1052682.79</v>
      </c>
      <c r="H68" s="67" t="s">
        <v>8</v>
      </c>
      <c r="I68" s="69">
        <v>1</v>
      </c>
      <c r="J68" s="76">
        <v>0.71970708882586298</v>
      </c>
      <c r="K68" s="74">
        <v>0.21593093070882685</v>
      </c>
      <c r="L68" s="70">
        <v>163594.29700758922</v>
      </c>
      <c r="M68" s="67" t="s">
        <v>8</v>
      </c>
    </row>
    <row r="69" spans="1:13" ht="30" customHeight="1" collapsed="1" x14ac:dyDescent="0.25">
      <c r="A69" s="4" t="s">
        <v>86</v>
      </c>
      <c r="B69" s="25" t="s">
        <v>140</v>
      </c>
      <c r="C69" s="26" t="s">
        <v>62</v>
      </c>
      <c r="D69" s="26" t="s">
        <v>13</v>
      </c>
      <c r="E69" s="26" t="s">
        <v>32</v>
      </c>
      <c r="F69" s="26" t="s">
        <v>11</v>
      </c>
      <c r="G69" s="69">
        <v>1680599.0000000005</v>
      </c>
      <c r="H69" s="67" t="s">
        <v>8</v>
      </c>
      <c r="I69" s="69">
        <v>1</v>
      </c>
      <c r="J69" s="76">
        <v>0.58750847473229717</v>
      </c>
      <c r="K69" s="74">
        <v>0.46086194000121905</v>
      </c>
      <c r="L69" s="70">
        <v>455039.48174320062</v>
      </c>
      <c r="M69" s="67" t="s">
        <v>8</v>
      </c>
    </row>
    <row r="70" spans="1:13" ht="30" customHeight="1" x14ac:dyDescent="0.25">
      <c r="A70" s="4" t="s">
        <v>86</v>
      </c>
      <c r="B70" s="25" t="s">
        <v>151</v>
      </c>
      <c r="C70" s="26" t="s">
        <v>62</v>
      </c>
      <c r="D70" s="26" t="s">
        <v>13</v>
      </c>
      <c r="E70" s="26" t="s">
        <v>33</v>
      </c>
      <c r="F70" s="26" t="s">
        <v>43</v>
      </c>
      <c r="G70" s="69">
        <v>30748.32</v>
      </c>
      <c r="H70" s="67" t="s">
        <v>8</v>
      </c>
      <c r="I70" s="69">
        <v>1</v>
      </c>
      <c r="J70" s="76">
        <v>0.92174071399643198</v>
      </c>
      <c r="K70" s="74">
        <v>0.45068777151410477</v>
      </c>
      <c r="L70" s="70">
        <v>12773.383099364053</v>
      </c>
      <c r="M70" s="67" t="s">
        <v>8</v>
      </c>
    </row>
    <row r="71" spans="1:13" ht="30" customHeight="1" x14ac:dyDescent="0.25">
      <c r="A71" s="4" t="s">
        <v>86</v>
      </c>
      <c r="B71" s="25" t="s">
        <v>151</v>
      </c>
      <c r="C71" s="26" t="s">
        <v>62</v>
      </c>
      <c r="D71" s="26" t="s">
        <v>13</v>
      </c>
      <c r="E71" s="26" t="s">
        <v>33</v>
      </c>
      <c r="F71" s="26" t="s">
        <v>43</v>
      </c>
      <c r="G71" s="69">
        <v>30748.32</v>
      </c>
      <c r="H71" s="67" t="s">
        <v>8</v>
      </c>
      <c r="I71" s="69">
        <v>1</v>
      </c>
      <c r="J71" s="76">
        <v>0.89287580612184037</v>
      </c>
      <c r="K71" s="74">
        <v>0.43292959421674804</v>
      </c>
      <c r="L71" s="70">
        <v>11885.835675265593</v>
      </c>
      <c r="M71" s="67" t="s">
        <v>8</v>
      </c>
    </row>
    <row r="72" spans="1:13" ht="30" customHeight="1" x14ac:dyDescent="0.25">
      <c r="A72" s="4" t="s">
        <v>86</v>
      </c>
      <c r="B72" s="25" t="s">
        <v>150</v>
      </c>
      <c r="C72" s="26" t="s">
        <v>62</v>
      </c>
      <c r="D72" s="26" t="s">
        <v>13</v>
      </c>
      <c r="E72" s="26" t="s">
        <v>33</v>
      </c>
      <c r="F72" s="26" t="s">
        <v>58</v>
      </c>
      <c r="G72" s="69">
        <v>119085.17</v>
      </c>
      <c r="H72" s="67" t="s">
        <v>8</v>
      </c>
      <c r="I72" s="69">
        <v>1</v>
      </c>
      <c r="J72" s="76">
        <v>0.91152672616230734</v>
      </c>
      <c r="K72" s="74">
        <v>0.32941611482761601</v>
      </c>
      <c r="L72" s="70">
        <v>35757.89366212664</v>
      </c>
      <c r="M72" s="67" t="s">
        <v>8</v>
      </c>
    </row>
    <row r="73" spans="1:13" ht="30" hidden="1" customHeight="1" outlineLevel="1" x14ac:dyDescent="0.25">
      <c r="A73" s="4" t="s">
        <v>86</v>
      </c>
      <c r="B73" s="25" t="s">
        <v>149</v>
      </c>
      <c r="C73" s="26" t="s">
        <v>62</v>
      </c>
      <c r="D73" s="26" t="s">
        <v>13</v>
      </c>
      <c r="E73" s="26" t="s">
        <v>33</v>
      </c>
      <c r="F73" s="26" t="s">
        <v>10</v>
      </c>
      <c r="G73" s="69">
        <v>840024.25</v>
      </c>
      <c r="H73" s="67" t="s">
        <v>8</v>
      </c>
      <c r="I73" s="69">
        <v>1</v>
      </c>
      <c r="J73" s="76">
        <v>0.95910673887011999</v>
      </c>
      <c r="K73" s="74">
        <v>0.22993178348958998</v>
      </c>
      <c r="L73" s="70">
        <v>185249.81117247793</v>
      </c>
      <c r="M73" s="67" t="s">
        <v>8</v>
      </c>
    </row>
    <row r="74" spans="1:13" ht="30" hidden="1" customHeight="1" outlineLevel="1" x14ac:dyDescent="0.25">
      <c r="A74" s="4" t="s">
        <v>86</v>
      </c>
      <c r="B74" s="25" t="s">
        <v>148</v>
      </c>
      <c r="C74" s="26" t="s">
        <v>62</v>
      </c>
      <c r="D74" s="26" t="s">
        <v>13</v>
      </c>
      <c r="E74" s="26" t="s">
        <v>33</v>
      </c>
      <c r="F74" s="26" t="s">
        <v>11</v>
      </c>
      <c r="G74" s="69">
        <v>913594.11</v>
      </c>
      <c r="H74" s="67" t="s">
        <v>8</v>
      </c>
      <c r="I74" s="69">
        <v>1</v>
      </c>
      <c r="J74" s="76">
        <v>1.0337489538178219</v>
      </c>
      <c r="K74" s="74">
        <v>0.44315367021206498</v>
      </c>
      <c r="L74" s="70">
        <v>418526.27154451481</v>
      </c>
      <c r="M74" s="67" t="s">
        <v>8</v>
      </c>
    </row>
    <row r="75" spans="1:13" ht="25.5" collapsed="1" x14ac:dyDescent="0.25">
      <c r="A75" s="4" t="s">
        <v>86</v>
      </c>
      <c r="B75" s="25" t="s">
        <v>155</v>
      </c>
      <c r="C75" s="26" t="s">
        <v>62</v>
      </c>
      <c r="D75" s="26" t="s">
        <v>13</v>
      </c>
      <c r="E75" s="26" t="s">
        <v>34</v>
      </c>
      <c r="F75" s="26" t="s">
        <v>43</v>
      </c>
      <c r="G75" s="69">
        <v>22748.49</v>
      </c>
      <c r="H75" s="67" t="s">
        <v>8</v>
      </c>
      <c r="I75" s="69">
        <v>1</v>
      </c>
      <c r="J75" s="77">
        <v>0.85378611441550634</v>
      </c>
      <c r="K75" s="74">
        <v>0.59842363256922537</v>
      </c>
      <c r="L75" s="70">
        <v>11622.790179644566</v>
      </c>
      <c r="M75" s="67" t="s">
        <v>8</v>
      </c>
    </row>
    <row r="76" spans="1:13" ht="28.5" customHeight="1" x14ac:dyDescent="0.25">
      <c r="A76" s="4" t="s">
        <v>86</v>
      </c>
      <c r="B76" s="25" t="s">
        <v>155</v>
      </c>
      <c r="C76" s="26" t="s">
        <v>62</v>
      </c>
      <c r="D76" s="26" t="s">
        <v>13</v>
      </c>
      <c r="E76" s="26" t="s">
        <v>34</v>
      </c>
      <c r="F76" s="26" t="s">
        <v>43</v>
      </c>
      <c r="G76" s="69">
        <v>22748.49</v>
      </c>
      <c r="H76" s="67" t="s">
        <v>8</v>
      </c>
      <c r="I76" s="69">
        <v>1</v>
      </c>
      <c r="J76" s="76">
        <v>0.81755728430326591</v>
      </c>
      <c r="K76" s="74">
        <v>0.58062837556146873</v>
      </c>
      <c r="L76" s="70">
        <v>10798.639000124564</v>
      </c>
      <c r="M76" s="67" t="s">
        <v>8</v>
      </c>
    </row>
    <row r="77" spans="1:13" ht="27" customHeight="1" x14ac:dyDescent="0.25">
      <c r="A77" s="4" t="s">
        <v>86</v>
      </c>
      <c r="B77" s="25" t="s">
        <v>154</v>
      </c>
      <c r="C77" s="26" t="s">
        <v>62</v>
      </c>
      <c r="D77" s="26" t="s">
        <v>13</v>
      </c>
      <c r="E77" s="26" t="s">
        <v>34</v>
      </c>
      <c r="F77" s="26" t="s">
        <v>58</v>
      </c>
      <c r="G77" s="69">
        <v>45113.009999999995</v>
      </c>
      <c r="H77" s="67" t="s">
        <v>8</v>
      </c>
      <c r="I77" s="69">
        <v>1</v>
      </c>
      <c r="J77" s="77">
        <v>0.84650990217145783</v>
      </c>
      <c r="K77" s="74">
        <v>0.79965787717618686</v>
      </c>
      <c r="L77" s="70">
        <v>30537.822550426175</v>
      </c>
      <c r="M77" s="67" t="s">
        <v>8</v>
      </c>
    </row>
    <row r="78" spans="1:13" ht="28.5" customHeight="1" x14ac:dyDescent="0.25">
      <c r="A78" s="4" t="s">
        <v>86</v>
      </c>
      <c r="B78" s="25" t="s">
        <v>153</v>
      </c>
      <c r="C78" s="26" t="s">
        <v>62</v>
      </c>
      <c r="D78" s="26" t="s">
        <v>13</v>
      </c>
      <c r="E78" s="26" t="s">
        <v>34</v>
      </c>
      <c r="F78" s="26" t="s">
        <v>10</v>
      </c>
      <c r="G78" s="69">
        <v>756801.20999999985</v>
      </c>
      <c r="H78" s="67" t="s">
        <v>8</v>
      </c>
      <c r="I78" s="69">
        <v>1</v>
      </c>
      <c r="J78" s="77">
        <v>0.94324990440926804</v>
      </c>
      <c r="K78" s="74">
        <v>0.25765497306098439</v>
      </c>
      <c r="L78" s="70">
        <v>183927.69019795459</v>
      </c>
      <c r="M78" s="67" t="s">
        <v>8</v>
      </c>
    </row>
    <row r="79" spans="1:13" ht="29.25" customHeight="1" x14ac:dyDescent="0.25">
      <c r="A79" s="4" t="s">
        <v>86</v>
      </c>
      <c r="B79" s="25" t="s">
        <v>152</v>
      </c>
      <c r="C79" s="26" t="s">
        <v>62</v>
      </c>
      <c r="D79" s="26" t="s">
        <v>13</v>
      </c>
      <c r="E79" s="26" t="s">
        <v>34</v>
      </c>
      <c r="F79" s="26" t="s">
        <v>11</v>
      </c>
      <c r="G79" s="69">
        <v>798202.67000000016</v>
      </c>
      <c r="H79" s="67" t="s">
        <v>8</v>
      </c>
      <c r="I79" s="69">
        <v>1</v>
      </c>
      <c r="J79" s="77">
        <v>0.89513008129178029</v>
      </c>
      <c r="K79" s="74">
        <v>0.45485758799925768</v>
      </c>
      <c r="L79" s="70">
        <v>324993.57280848245</v>
      </c>
      <c r="M79" s="67" t="s">
        <v>8</v>
      </c>
    </row>
    <row r="80" spans="1:13" ht="30" customHeight="1" x14ac:dyDescent="0.25">
      <c r="A80" s="4" t="s">
        <v>86</v>
      </c>
      <c r="B80" s="25" t="s">
        <v>159</v>
      </c>
      <c r="C80" s="26" t="s">
        <v>62</v>
      </c>
      <c r="D80" s="26" t="s">
        <v>13</v>
      </c>
      <c r="E80" s="26" t="s">
        <v>35</v>
      </c>
      <c r="F80" s="26" t="s">
        <v>43</v>
      </c>
      <c r="G80" s="69">
        <v>17143.61</v>
      </c>
      <c r="H80" s="67" t="s">
        <v>8</v>
      </c>
      <c r="I80" s="69">
        <v>1</v>
      </c>
      <c r="J80" s="77">
        <v>0.82901507734625335</v>
      </c>
      <c r="K80" s="74">
        <v>0.51535933294027059</v>
      </c>
      <c r="L80" s="70">
        <v>7324.4472041849695</v>
      </c>
      <c r="M80" s="67" t="s">
        <v>8</v>
      </c>
    </row>
    <row r="81" spans="1:13" ht="27.75" customHeight="1" x14ac:dyDescent="0.25">
      <c r="A81" s="4" t="s">
        <v>86</v>
      </c>
      <c r="B81" s="25" t="s">
        <v>159</v>
      </c>
      <c r="C81" s="26" t="s">
        <v>62</v>
      </c>
      <c r="D81" s="26" t="s">
        <v>13</v>
      </c>
      <c r="E81" s="26" t="s">
        <v>35</v>
      </c>
      <c r="F81" s="26" t="s">
        <v>43</v>
      </c>
      <c r="G81" s="69">
        <v>17143.61</v>
      </c>
      <c r="H81" s="67" t="s">
        <v>8</v>
      </c>
      <c r="I81" s="69">
        <v>1</v>
      </c>
      <c r="J81" s="77">
        <v>0.79536371537150008</v>
      </c>
      <c r="K81" s="74">
        <v>0.49485447686031314</v>
      </c>
      <c r="L81" s="70">
        <v>6747.5413785209694</v>
      </c>
      <c r="M81" s="67" t="s">
        <v>8</v>
      </c>
    </row>
    <row r="82" spans="1:13" ht="28.5" customHeight="1" x14ac:dyDescent="0.25">
      <c r="A82" s="4" t="s">
        <v>86</v>
      </c>
      <c r="B82" s="25" t="s">
        <v>158</v>
      </c>
      <c r="C82" s="26" t="s">
        <v>62</v>
      </c>
      <c r="D82" s="26" t="s">
        <v>13</v>
      </c>
      <c r="E82" s="26" t="s">
        <v>35</v>
      </c>
      <c r="F82" s="26" t="s">
        <v>58</v>
      </c>
      <c r="G82" s="69">
        <v>53930.38</v>
      </c>
      <c r="H82" s="67" t="s">
        <v>8</v>
      </c>
      <c r="I82" s="69">
        <v>1</v>
      </c>
      <c r="J82" s="77">
        <v>0.68559290051803823</v>
      </c>
      <c r="K82" s="74">
        <v>0.34812207559708241</v>
      </c>
      <c r="L82" s="70">
        <v>12871.565064280967</v>
      </c>
      <c r="M82" s="67" t="s">
        <v>8</v>
      </c>
    </row>
    <row r="83" spans="1:13" ht="30" customHeight="1" x14ac:dyDescent="0.25">
      <c r="A83" s="4" t="s">
        <v>86</v>
      </c>
      <c r="B83" s="25" t="s">
        <v>157</v>
      </c>
      <c r="C83" s="26" t="s">
        <v>62</v>
      </c>
      <c r="D83" s="26" t="s">
        <v>13</v>
      </c>
      <c r="E83" s="26" t="s">
        <v>35</v>
      </c>
      <c r="F83" s="26" t="s">
        <v>10</v>
      </c>
      <c r="G83" s="69">
        <v>780971.8600000001</v>
      </c>
      <c r="H83" s="67" t="s">
        <v>8</v>
      </c>
      <c r="I83" s="69">
        <v>1</v>
      </c>
      <c r="J83" s="76">
        <v>0.89885908161657346</v>
      </c>
      <c r="K83" s="74">
        <v>0.15018183405701757</v>
      </c>
      <c r="L83" s="70">
        <v>105425.19186202812</v>
      </c>
      <c r="M83" s="67" t="s">
        <v>8</v>
      </c>
    </row>
    <row r="84" spans="1:13" ht="30" customHeight="1" x14ac:dyDescent="0.25">
      <c r="A84" s="4" t="s">
        <v>86</v>
      </c>
      <c r="B84" s="25" t="s">
        <v>156</v>
      </c>
      <c r="C84" s="26" t="s">
        <v>62</v>
      </c>
      <c r="D84" s="26" t="s">
        <v>13</v>
      </c>
      <c r="E84" s="26" t="s">
        <v>35</v>
      </c>
      <c r="F84" s="26" t="s">
        <v>11</v>
      </c>
      <c r="G84" s="69">
        <v>1624898.19</v>
      </c>
      <c r="H84" s="67" t="s">
        <v>8</v>
      </c>
      <c r="I84" s="69">
        <v>1</v>
      </c>
      <c r="J84" s="76">
        <v>1.044079460629582</v>
      </c>
      <c r="K84" s="74">
        <v>0.65923729677160603</v>
      </c>
      <c r="L84" s="70">
        <v>1118411.121587225</v>
      </c>
      <c r="M84" s="67" t="s">
        <v>8</v>
      </c>
    </row>
    <row r="85" spans="1:13" ht="30" customHeight="1" x14ac:dyDescent="0.25">
      <c r="A85" s="4" t="s">
        <v>86</v>
      </c>
      <c r="B85" s="25" t="s">
        <v>163</v>
      </c>
      <c r="C85" s="26" t="s">
        <v>64</v>
      </c>
      <c r="D85" s="26" t="s">
        <v>20</v>
      </c>
      <c r="E85" s="26" t="s">
        <v>44</v>
      </c>
      <c r="F85" s="26" t="s">
        <v>43</v>
      </c>
      <c r="G85" s="69">
        <v>21873.67</v>
      </c>
      <c r="H85" s="67" t="s">
        <v>8</v>
      </c>
      <c r="I85" s="70">
        <v>1.01</v>
      </c>
      <c r="J85" s="76">
        <v>1.0514392424814449</v>
      </c>
      <c r="K85" s="74">
        <v>0.49599199953974649</v>
      </c>
      <c r="L85" s="70">
        <v>11521.310547880968</v>
      </c>
      <c r="M85" s="67" t="s">
        <v>8</v>
      </c>
    </row>
    <row r="86" spans="1:13" ht="30" hidden="1" customHeight="1" outlineLevel="1" x14ac:dyDescent="0.25">
      <c r="A86" s="4" t="s">
        <v>86</v>
      </c>
      <c r="B86" s="25" t="s">
        <v>162</v>
      </c>
      <c r="C86" s="26" t="s">
        <v>64</v>
      </c>
      <c r="D86" s="26" t="s">
        <v>20</v>
      </c>
      <c r="E86" s="26" t="s">
        <v>44</v>
      </c>
      <c r="F86" s="26" t="s">
        <v>58</v>
      </c>
      <c r="G86" s="69">
        <v>55048.469999999994</v>
      </c>
      <c r="H86" s="67" t="s">
        <v>8</v>
      </c>
      <c r="I86" s="70">
        <v>1.01</v>
      </c>
      <c r="J86" s="76">
        <v>0.80709016452138449</v>
      </c>
      <c r="K86" s="74">
        <v>0.60381103546663817</v>
      </c>
      <c r="L86" s="70">
        <v>27095.035700280969</v>
      </c>
      <c r="M86" s="67" t="s">
        <v>8</v>
      </c>
    </row>
    <row r="87" spans="1:13" ht="30" customHeight="1" collapsed="1" x14ac:dyDescent="0.25">
      <c r="A87" s="4" t="s">
        <v>86</v>
      </c>
      <c r="B87" s="25" t="s">
        <v>161</v>
      </c>
      <c r="C87" s="26" t="s">
        <v>64</v>
      </c>
      <c r="D87" s="26" t="s">
        <v>20</v>
      </c>
      <c r="E87" s="26" t="s">
        <v>44</v>
      </c>
      <c r="F87" s="26" t="s">
        <v>10</v>
      </c>
      <c r="G87" s="69">
        <v>807752.40000000014</v>
      </c>
      <c r="H87" s="67" t="s">
        <v>8</v>
      </c>
      <c r="I87" s="70">
        <v>1.01</v>
      </c>
      <c r="J87" s="76">
        <v>1.0698354431251482</v>
      </c>
      <c r="K87" s="74">
        <v>0.31703328450383761</v>
      </c>
      <c r="L87" s="70">
        <v>276707.8453779369</v>
      </c>
      <c r="M87" s="67" t="s">
        <v>8</v>
      </c>
    </row>
    <row r="88" spans="1:13" ht="30" hidden="1" customHeight="1" outlineLevel="1" x14ac:dyDescent="0.25">
      <c r="A88" s="4" t="s">
        <v>86</v>
      </c>
      <c r="B88" s="25" t="s">
        <v>160</v>
      </c>
      <c r="C88" s="26" t="s">
        <v>64</v>
      </c>
      <c r="D88" s="26" t="s">
        <v>20</v>
      </c>
      <c r="E88" s="26" t="s">
        <v>44</v>
      </c>
      <c r="F88" s="26" t="s">
        <v>11</v>
      </c>
      <c r="G88" s="69">
        <v>976966.85999999987</v>
      </c>
      <c r="H88" s="67" t="s">
        <v>8</v>
      </c>
      <c r="I88" s="70">
        <v>1.01</v>
      </c>
      <c r="J88" s="76">
        <v>1.1196496568296277</v>
      </c>
      <c r="K88" s="74">
        <v>0.57777712416568083</v>
      </c>
      <c r="L88" s="70">
        <v>638327.71358618897</v>
      </c>
      <c r="M88" s="67" t="s">
        <v>8</v>
      </c>
    </row>
    <row r="89" spans="1:13" ht="30" customHeight="1" collapsed="1" x14ac:dyDescent="0.25">
      <c r="A89" s="4" t="s">
        <v>86</v>
      </c>
      <c r="B89" s="25" t="s">
        <v>166</v>
      </c>
      <c r="C89" s="26" t="s">
        <v>62</v>
      </c>
      <c r="D89" s="26" t="s">
        <v>13</v>
      </c>
      <c r="E89" s="26" t="s">
        <v>37</v>
      </c>
      <c r="F89" s="26" t="s">
        <v>43</v>
      </c>
      <c r="G89" s="69">
        <v>45450.060000000005</v>
      </c>
      <c r="H89" s="67" t="s">
        <v>8</v>
      </c>
      <c r="I89" s="69">
        <v>1</v>
      </c>
      <c r="J89" s="76">
        <v>0.97869520941094468</v>
      </c>
      <c r="K89" s="74">
        <v>0.23319312471328291</v>
      </c>
      <c r="L89" s="70">
        <v>10372.839671911303</v>
      </c>
      <c r="M89" s="67" t="s">
        <v>8</v>
      </c>
    </row>
    <row r="90" spans="1:13" ht="29.25" customHeight="1" x14ac:dyDescent="0.25">
      <c r="A90" s="4" t="s">
        <v>86</v>
      </c>
      <c r="B90" s="25" t="s">
        <v>166</v>
      </c>
      <c r="C90" s="26" t="s">
        <v>62</v>
      </c>
      <c r="D90" s="26" t="s">
        <v>13</v>
      </c>
      <c r="E90" s="26" t="s">
        <v>37</v>
      </c>
      <c r="F90" s="26" t="s">
        <v>43</v>
      </c>
      <c r="G90" s="69">
        <v>45450.060000000005</v>
      </c>
      <c r="H90" s="67" t="s">
        <v>8</v>
      </c>
      <c r="I90" s="69">
        <v>1</v>
      </c>
      <c r="J90" s="77">
        <v>0.93839939757703295</v>
      </c>
      <c r="K90" s="74">
        <v>0.20026566798293366</v>
      </c>
      <c r="L90" s="70">
        <v>8541.3926063112958</v>
      </c>
      <c r="M90" s="67" t="s">
        <v>8</v>
      </c>
    </row>
    <row r="91" spans="1:13" ht="29.25" hidden="1" customHeight="1" outlineLevel="1" x14ac:dyDescent="0.25">
      <c r="A91" s="4" t="s">
        <v>86</v>
      </c>
      <c r="B91" s="25" t="s">
        <v>166</v>
      </c>
      <c r="C91" s="26" t="s">
        <v>62</v>
      </c>
      <c r="D91" s="26" t="s">
        <v>13</v>
      </c>
      <c r="E91" s="26" t="s">
        <v>37</v>
      </c>
      <c r="F91" s="26" t="s">
        <v>43</v>
      </c>
      <c r="G91" s="69">
        <v>45450.060000000005</v>
      </c>
      <c r="H91" s="67" t="s">
        <v>8</v>
      </c>
      <c r="I91" s="69">
        <v>1</v>
      </c>
      <c r="J91" s="76">
        <v>0.96509537291699943</v>
      </c>
      <c r="K91" s="74">
        <v>0.22238751065794604</v>
      </c>
      <c r="L91" s="70">
        <v>9754.7262872712981</v>
      </c>
      <c r="M91" s="67" t="s">
        <v>8</v>
      </c>
    </row>
    <row r="92" spans="1:13" ht="27.75" customHeight="1" collapsed="1" x14ac:dyDescent="0.25">
      <c r="A92" s="4" t="s">
        <v>86</v>
      </c>
      <c r="B92" s="25" t="s">
        <v>166</v>
      </c>
      <c r="C92" s="26" t="s">
        <v>62</v>
      </c>
      <c r="D92" s="26" t="s">
        <v>13</v>
      </c>
      <c r="E92" s="26" t="s">
        <v>37</v>
      </c>
      <c r="F92" s="26" t="s">
        <v>43</v>
      </c>
      <c r="G92" s="69">
        <v>45450.060000000005</v>
      </c>
      <c r="H92" s="67" t="s">
        <v>8</v>
      </c>
      <c r="I92" s="69">
        <v>1</v>
      </c>
      <c r="J92" s="77">
        <v>0.96509537291699943</v>
      </c>
      <c r="K92" s="74">
        <v>0.22238751065794604</v>
      </c>
      <c r="L92" s="70">
        <v>9754.7262872712981</v>
      </c>
      <c r="M92" s="67" t="s">
        <v>8</v>
      </c>
    </row>
    <row r="93" spans="1:13" ht="27" customHeight="1" x14ac:dyDescent="0.25">
      <c r="A93" s="4" t="s">
        <v>86</v>
      </c>
      <c r="B93" s="25" t="s">
        <v>165</v>
      </c>
      <c r="C93" s="26" t="s">
        <v>62</v>
      </c>
      <c r="D93" s="26" t="s">
        <v>13</v>
      </c>
      <c r="E93" s="26" t="s">
        <v>37</v>
      </c>
      <c r="F93" s="26" t="s">
        <v>58</v>
      </c>
      <c r="G93" s="69">
        <v>92846.78</v>
      </c>
      <c r="H93" s="67" t="s">
        <v>8</v>
      </c>
      <c r="I93" s="69">
        <v>1</v>
      </c>
      <c r="J93" s="77">
        <v>0.93260566005093559</v>
      </c>
      <c r="K93" s="74">
        <v>0.33841684447823051</v>
      </c>
      <c r="L93" s="70">
        <v>29303.322527210061</v>
      </c>
      <c r="M93" s="67" t="s">
        <v>8</v>
      </c>
    </row>
    <row r="94" spans="1:13" ht="28.5" customHeight="1" x14ac:dyDescent="0.25">
      <c r="A94" s="4" t="s">
        <v>86</v>
      </c>
      <c r="B94" s="25" t="s">
        <v>165</v>
      </c>
      <c r="C94" s="26" t="s">
        <v>62</v>
      </c>
      <c r="D94" s="26" t="s">
        <v>13</v>
      </c>
      <c r="E94" s="26" t="s">
        <v>37</v>
      </c>
      <c r="F94" s="26" t="s">
        <v>58</v>
      </c>
      <c r="G94" s="69">
        <v>92846.78</v>
      </c>
      <c r="H94" s="67" t="s">
        <v>8</v>
      </c>
      <c r="I94" s="69">
        <v>1</v>
      </c>
      <c r="J94" s="77">
        <v>0.86816910036669015</v>
      </c>
      <c r="K94" s="74">
        <v>0.289313343249191</v>
      </c>
      <c r="L94" s="70">
        <v>23320.595446250056</v>
      </c>
      <c r="M94" s="67" t="s">
        <v>8</v>
      </c>
    </row>
    <row r="95" spans="1:13" ht="30" hidden="1" customHeight="1" outlineLevel="1" x14ac:dyDescent="0.25">
      <c r="A95" s="4" t="s">
        <v>86</v>
      </c>
      <c r="B95" s="25" t="s">
        <v>165</v>
      </c>
      <c r="C95" s="26" t="s">
        <v>62</v>
      </c>
      <c r="D95" s="26" t="s">
        <v>13</v>
      </c>
      <c r="E95" s="26" t="s">
        <v>37</v>
      </c>
      <c r="F95" s="26" t="s">
        <v>58</v>
      </c>
      <c r="G95" s="69">
        <v>92846.78</v>
      </c>
      <c r="H95" s="67" t="s">
        <v>8</v>
      </c>
      <c r="I95" s="69">
        <v>1</v>
      </c>
      <c r="J95" s="77">
        <v>0.91085832115750276</v>
      </c>
      <c r="K95" s="74">
        <v>0.32262111340225497</v>
      </c>
      <c r="L95" s="70">
        <v>27284.152137386071</v>
      </c>
      <c r="M95" s="67" t="s">
        <v>8</v>
      </c>
    </row>
    <row r="96" spans="1:13" ht="29.25" customHeight="1" collapsed="1" x14ac:dyDescent="0.25">
      <c r="A96" s="4" t="s">
        <v>86</v>
      </c>
      <c r="B96" s="25" t="s">
        <v>165</v>
      </c>
      <c r="C96" s="26" t="s">
        <v>62</v>
      </c>
      <c r="D96" s="26" t="s">
        <v>13</v>
      </c>
      <c r="E96" s="26" t="s">
        <v>37</v>
      </c>
      <c r="F96" s="26" t="s">
        <v>58</v>
      </c>
      <c r="G96" s="69">
        <v>92846.78</v>
      </c>
      <c r="H96" s="67" t="s">
        <v>8</v>
      </c>
      <c r="I96" s="69">
        <v>1</v>
      </c>
      <c r="J96" s="77">
        <v>0.91085832115750276</v>
      </c>
      <c r="K96" s="74">
        <v>0.32262111340225497</v>
      </c>
      <c r="L96" s="70">
        <v>27284.152137386071</v>
      </c>
      <c r="M96" s="67" t="s">
        <v>8</v>
      </c>
    </row>
    <row r="97" spans="1:13" ht="30" customHeight="1" x14ac:dyDescent="0.25">
      <c r="A97" s="4" t="s">
        <v>86</v>
      </c>
      <c r="B97" s="25" t="s">
        <v>164</v>
      </c>
      <c r="C97" s="26" t="s">
        <v>62</v>
      </c>
      <c r="D97" s="26" t="s">
        <v>13</v>
      </c>
      <c r="E97" s="26" t="s">
        <v>37</v>
      </c>
      <c r="F97" s="26" t="s">
        <v>10</v>
      </c>
      <c r="G97" s="69">
        <v>764563.36</v>
      </c>
      <c r="H97" s="67" t="s">
        <v>8</v>
      </c>
      <c r="I97" s="69">
        <v>1</v>
      </c>
      <c r="J97" s="76">
        <v>0.9643623014767958</v>
      </c>
      <c r="K97" s="74">
        <v>0.18538661424291136</v>
      </c>
      <c r="L97" s="70">
        <v>136688.53197139551</v>
      </c>
      <c r="M97" s="67" t="s">
        <v>8</v>
      </c>
    </row>
    <row r="98" spans="1:13" ht="30" customHeight="1" x14ac:dyDescent="0.25">
      <c r="A98" s="4" t="s">
        <v>86</v>
      </c>
      <c r="B98" s="25" t="s">
        <v>164</v>
      </c>
      <c r="C98" s="26" t="s">
        <v>62</v>
      </c>
      <c r="D98" s="26" t="s">
        <v>13</v>
      </c>
      <c r="E98" s="26" t="s">
        <v>37</v>
      </c>
      <c r="F98" s="26" t="s">
        <v>10</v>
      </c>
      <c r="G98" s="69">
        <v>764563.36</v>
      </c>
      <c r="H98" s="67" t="s">
        <v>8</v>
      </c>
      <c r="I98" s="69">
        <v>1</v>
      </c>
      <c r="J98" s="76">
        <v>0.95423867593320189</v>
      </c>
      <c r="K98" s="74">
        <v>0.17674428912216633</v>
      </c>
      <c r="L98" s="70">
        <v>128948.37881040353</v>
      </c>
      <c r="M98" s="67" t="s">
        <v>8</v>
      </c>
    </row>
    <row r="99" spans="1:13" ht="30" customHeight="1" x14ac:dyDescent="0.25">
      <c r="A99" s="4" t="s">
        <v>86</v>
      </c>
      <c r="B99" s="25" t="s">
        <v>167</v>
      </c>
      <c r="C99" s="26" t="s">
        <v>62</v>
      </c>
      <c r="D99" s="26" t="s">
        <v>13</v>
      </c>
      <c r="E99" s="26" t="s">
        <v>37</v>
      </c>
      <c r="F99" s="26" t="s">
        <v>11</v>
      </c>
      <c r="G99" s="69">
        <v>799283.14</v>
      </c>
      <c r="H99" s="67" t="s">
        <v>8</v>
      </c>
      <c r="I99" s="69">
        <v>1</v>
      </c>
      <c r="J99" s="76">
        <v>0.93624163891266865</v>
      </c>
      <c r="K99" s="74">
        <v>0.30618675025569941</v>
      </c>
      <c r="L99" s="70">
        <v>229126.3293805081</v>
      </c>
      <c r="M99" s="67" t="s">
        <v>8</v>
      </c>
    </row>
    <row r="100" spans="1:13" ht="30" customHeight="1" x14ac:dyDescent="0.25">
      <c r="A100" s="4" t="s">
        <v>86</v>
      </c>
      <c r="B100" s="25" t="s">
        <v>171</v>
      </c>
      <c r="C100" s="26" t="s">
        <v>62</v>
      </c>
      <c r="D100" s="26" t="s">
        <v>13</v>
      </c>
      <c r="E100" s="26" t="s">
        <v>36</v>
      </c>
      <c r="F100" s="26" t="s">
        <v>43</v>
      </c>
      <c r="G100" s="69">
        <v>27061.200000000004</v>
      </c>
      <c r="H100" s="67" t="s">
        <v>8</v>
      </c>
      <c r="I100" s="69">
        <v>1</v>
      </c>
      <c r="J100" s="76">
        <v>0.89631624023650114</v>
      </c>
      <c r="K100" s="74">
        <v>0.60064841577235728</v>
      </c>
      <c r="L100" s="70">
        <v>14568.963403584852</v>
      </c>
      <c r="M100" s="67" t="s">
        <v>8</v>
      </c>
    </row>
    <row r="101" spans="1:13" ht="30" customHeight="1" x14ac:dyDescent="0.25">
      <c r="A101" s="4" t="s">
        <v>86</v>
      </c>
      <c r="B101" s="25" t="s">
        <v>171</v>
      </c>
      <c r="C101" s="26" t="s">
        <v>62</v>
      </c>
      <c r="D101" s="26" t="s">
        <v>13</v>
      </c>
      <c r="E101" s="26" t="s">
        <v>36</v>
      </c>
      <c r="F101" s="26" t="s">
        <v>43</v>
      </c>
      <c r="G101" s="69">
        <v>27061.200000000004</v>
      </c>
      <c r="H101" s="67" t="s">
        <v>8</v>
      </c>
      <c r="I101" s="69">
        <v>1</v>
      </c>
      <c r="J101" s="76">
        <v>0.76998403068481824</v>
      </c>
      <c r="K101" s="74">
        <v>0.53512631919254594</v>
      </c>
      <c r="L101" s="70">
        <v>11150.26221446485</v>
      </c>
      <c r="M101" s="67" t="s">
        <v>8</v>
      </c>
    </row>
    <row r="102" spans="1:13" ht="30" customHeight="1" x14ac:dyDescent="0.25">
      <c r="A102" s="4" t="s">
        <v>86</v>
      </c>
      <c r="B102" s="25" t="s">
        <v>170</v>
      </c>
      <c r="C102" s="26" t="s">
        <v>62</v>
      </c>
      <c r="D102" s="26" t="s">
        <v>13</v>
      </c>
      <c r="E102" s="26" t="s">
        <v>36</v>
      </c>
      <c r="F102" s="26" t="s">
        <v>58</v>
      </c>
      <c r="G102" s="69">
        <v>61665.670000000006</v>
      </c>
      <c r="H102" s="67" t="s">
        <v>8</v>
      </c>
      <c r="I102" s="69">
        <v>1</v>
      </c>
      <c r="J102" s="76">
        <v>0.88006289192414511</v>
      </c>
      <c r="K102" s="74">
        <v>0.70976179797916117</v>
      </c>
      <c r="L102" s="70">
        <v>38518.537045016885</v>
      </c>
      <c r="M102" s="67" t="s">
        <v>8</v>
      </c>
    </row>
    <row r="103" spans="1:13" ht="30" customHeight="1" x14ac:dyDescent="0.25">
      <c r="A103" s="4" t="s">
        <v>86</v>
      </c>
      <c r="B103" s="25" t="s">
        <v>170</v>
      </c>
      <c r="C103" s="26" t="s">
        <v>62</v>
      </c>
      <c r="D103" s="26" t="s">
        <v>13</v>
      </c>
      <c r="E103" s="26" t="s">
        <v>36</v>
      </c>
      <c r="F103" s="26" t="s">
        <v>58</v>
      </c>
      <c r="G103" s="69">
        <v>61665.670000000006</v>
      </c>
      <c r="H103" s="67" t="s">
        <v>8</v>
      </c>
      <c r="I103" s="69">
        <v>1</v>
      </c>
      <c r="J103" s="76">
        <v>0.7328022680859545</v>
      </c>
      <c r="K103" s="74">
        <v>0.65143684382351941</v>
      </c>
      <c r="L103" s="70">
        <v>29437.612011416888</v>
      </c>
      <c r="M103" s="67" t="s">
        <v>8</v>
      </c>
    </row>
    <row r="104" spans="1:13" ht="30" customHeight="1" x14ac:dyDescent="0.25">
      <c r="A104" s="4" t="s">
        <v>86</v>
      </c>
      <c r="B104" s="25" t="s">
        <v>169</v>
      </c>
      <c r="C104" s="26" t="s">
        <v>62</v>
      </c>
      <c r="D104" s="26" t="s">
        <v>13</v>
      </c>
      <c r="E104" s="26" t="s">
        <v>36</v>
      </c>
      <c r="F104" s="26" t="s">
        <v>10</v>
      </c>
      <c r="G104" s="69">
        <v>726197.02999999991</v>
      </c>
      <c r="H104" s="67" t="s">
        <v>8</v>
      </c>
      <c r="I104" s="69">
        <v>1</v>
      </c>
      <c r="J104" s="76">
        <v>0.92063255804617095</v>
      </c>
      <c r="K104" s="74">
        <v>0.20165347002842771</v>
      </c>
      <c r="L104" s="70">
        <v>134817.57083774375</v>
      </c>
      <c r="M104" s="67" t="s">
        <v>8</v>
      </c>
    </row>
    <row r="105" spans="1:13" ht="28.5" customHeight="1" x14ac:dyDescent="0.25">
      <c r="A105" s="4" t="s">
        <v>86</v>
      </c>
      <c r="B105" s="25" t="s">
        <v>169</v>
      </c>
      <c r="C105" s="26" t="s">
        <v>62</v>
      </c>
      <c r="D105" s="26" t="s">
        <v>13</v>
      </c>
      <c r="E105" s="26" t="s">
        <v>36</v>
      </c>
      <c r="F105" s="26" t="s">
        <v>10</v>
      </c>
      <c r="G105" s="69">
        <v>726197.02999999991</v>
      </c>
      <c r="H105" s="67" t="s">
        <v>8</v>
      </c>
      <c r="I105" s="69">
        <v>1</v>
      </c>
      <c r="J105" s="77">
        <v>0.88905189027109077</v>
      </c>
      <c r="K105" s="74">
        <v>0.17329481424205684</v>
      </c>
      <c r="L105" s="70">
        <v>111883.78369406388</v>
      </c>
      <c r="M105" s="67" t="s">
        <v>8</v>
      </c>
    </row>
    <row r="106" spans="1:13" ht="32.25" customHeight="1" x14ac:dyDescent="0.25">
      <c r="A106" s="4" t="s">
        <v>86</v>
      </c>
      <c r="B106" s="25" t="s">
        <v>168</v>
      </c>
      <c r="C106" s="26" t="s">
        <v>62</v>
      </c>
      <c r="D106" s="26" t="s">
        <v>13</v>
      </c>
      <c r="E106" s="26" t="s">
        <v>36</v>
      </c>
      <c r="F106" s="26" t="s">
        <v>11</v>
      </c>
      <c r="G106" s="69">
        <v>795147.90999999992</v>
      </c>
      <c r="H106" s="67" t="s">
        <v>8</v>
      </c>
      <c r="I106" s="69">
        <v>1</v>
      </c>
      <c r="J106" s="76">
        <v>0.8565359189296794</v>
      </c>
      <c r="K106" s="74">
        <v>0.40852249122893836</v>
      </c>
      <c r="L106" s="70">
        <v>278233.53481289785</v>
      </c>
      <c r="M106" s="67" t="s">
        <v>8</v>
      </c>
    </row>
    <row r="107" spans="1:13" ht="27.75" customHeight="1" x14ac:dyDescent="0.25">
      <c r="A107" s="4" t="s">
        <v>86</v>
      </c>
      <c r="B107" s="25" t="s">
        <v>172</v>
      </c>
      <c r="C107" s="26" t="s">
        <v>64</v>
      </c>
      <c r="D107" s="26" t="s">
        <v>20</v>
      </c>
      <c r="E107" s="26" t="s">
        <v>76</v>
      </c>
      <c r="F107" s="26" t="s">
        <v>43</v>
      </c>
      <c r="G107" s="69">
        <v>45450.060000000005</v>
      </c>
      <c r="H107" s="67" t="s">
        <v>8</v>
      </c>
      <c r="I107" s="70">
        <v>2.3199999999999998</v>
      </c>
      <c r="J107" s="77">
        <v>0.94995549533859724</v>
      </c>
      <c r="K107" s="74">
        <v>0.14197328739761916</v>
      </c>
      <c r="L107" s="70">
        <v>14221.072279128966</v>
      </c>
      <c r="M107" s="67" t="s">
        <v>8</v>
      </c>
    </row>
    <row r="108" spans="1:13" ht="29.25" customHeight="1" x14ac:dyDescent="0.25">
      <c r="A108" s="4" t="s">
        <v>86</v>
      </c>
      <c r="B108" s="25" t="s">
        <v>175</v>
      </c>
      <c r="C108" s="26" t="s">
        <v>64</v>
      </c>
      <c r="D108" s="26" t="s">
        <v>20</v>
      </c>
      <c r="E108" s="26" t="s">
        <v>76</v>
      </c>
      <c r="F108" s="26" t="s">
        <v>58</v>
      </c>
      <c r="G108" s="69">
        <v>92846.779999999984</v>
      </c>
      <c r="H108" s="67" t="s">
        <v>8</v>
      </c>
      <c r="I108" s="70">
        <v>2.3199999999999998</v>
      </c>
      <c r="J108" s="77">
        <v>0.83318429397039018</v>
      </c>
      <c r="K108" s="74">
        <v>0.20002858881212215</v>
      </c>
      <c r="L108" s="70">
        <v>35899.46506444097</v>
      </c>
      <c r="M108" s="67" t="s">
        <v>8</v>
      </c>
    </row>
    <row r="109" spans="1:13" ht="27.75" customHeight="1" x14ac:dyDescent="0.25">
      <c r="A109" s="4" t="s">
        <v>86</v>
      </c>
      <c r="B109" s="25" t="s">
        <v>174</v>
      </c>
      <c r="C109" s="26" t="s">
        <v>64</v>
      </c>
      <c r="D109" s="26" t="s">
        <v>20</v>
      </c>
      <c r="E109" s="26" t="s">
        <v>76</v>
      </c>
      <c r="F109" s="26" t="s">
        <v>10</v>
      </c>
      <c r="G109" s="69">
        <v>764563.3600000001</v>
      </c>
      <c r="H109" s="67" t="s">
        <v>8</v>
      </c>
      <c r="I109" s="70">
        <v>2.3199999999999998</v>
      </c>
      <c r="J109" s="77">
        <v>0.98634022892493012</v>
      </c>
      <c r="K109" s="74">
        <v>0.15400944394766358</v>
      </c>
      <c r="L109" s="70">
        <v>269448.37324927299</v>
      </c>
      <c r="M109" s="67" t="s">
        <v>8</v>
      </c>
    </row>
    <row r="110" spans="1:13" ht="29.25" hidden="1" customHeight="1" outlineLevel="1" x14ac:dyDescent="0.25">
      <c r="A110" s="4" t="s">
        <v>86</v>
      </c>
      <c r="B110" s="25" t="s">
        <v>173</v>
      </c>
      <c r="C110" s="26" t="s">
        <v>64</v>
      </c>
      <c r="D110" s="26" t="s">
        <v>20</v>
      </c>
      <c r="E110" s="26" t="s">
        <v>76</v>
      </c>
      <c r="F110" s="26" t="s">
        <v>11</v>
      </c>
      <c r="G110" s="69">
        <v>799283.1399999999</v>
      </c>
      <c r="H110" s="67" t="s">
        <v>8</v>
      </c>
      <c r="I110" s="70">
        <v>2.3199999999999998</v>
      </c>
      <c r="J110" s="77">
        <v>1.0363277193380716</v>
      </c>
      <c r="K110" s="74">
        <v>0.33309177249035693</v>
      </c>
      <c r="L110" s="70">
        <v>640102.69725848909</v>
      </c>
      <c r="M110" s="67" t="s">
        <v>8</v>
      </c>
    </row>
    <row r="111" spans="1:13" ht="30.75" customHeight="1" collapsed="1" x14ac:dyDescent="0.25">
      <c r="A111" s="4" t="s">
        <v>86</v>
      </c>
      <c r="B111" s="25" t="s">
        <v>178</v>
      </c>
      <c r="C111" s="26" t="s">
        <v>62</v>
      </c>
      <c r="D111" s="26" t="s">
        <v>13</v>
      </c>
      <c r="E111" s="26" t="s">
        <v>38</v>
      </c>
      <c r="F111" s="26" t="s">
        <v>43</v>
      </c>
      <c r="G111" s="69">
        <v>36066.199999999997</v>
      </c>
      <c r="H111" s="67" t="s">
        <v>8</v>
      </c>
      <c r="I111" s="69">
        <v>1</v>
      </c>
      <c r="J111" s="77">
        <v>0.65542738076537033</v>
      </c>
      <c r="K111" s="74">
        <v>0.35794936345659611</v>
      </c>
      <c r="L111" s="70">
        <v>8461.4844642009684</v>
      </c>
      <c r="M111" s="67" t="s">
        <v>8</v>
      </c>
    </row>
    <row r="112" spans="1:13" ht="30.75" customHeight="1" x14ac:dyDescent="0.25">
      <c r="A112" s="4" t="s">
        <v>86</v>
      </c>
      <c r="B112" s="25" t="s">
        <v>177</v>
      </c>
      <c r="C112" s="26" t="s">
        <v>62</v>
      </c>
      <c r="D112" s="26" t="s">
        <v>13</v>
      </c>
      <c r="E112" s="26" t="s">
        <v>38</v>
      </c>
      <c r="F112" s="26" t="s">
        <v>58</v>
      </c>
      <c r="G112" s="69">
        <v>78422.960000000006</v>
      </c>
      <c r="H112" s="67" t="s">
        <v>8</v>
      </c>
      <c r="I112" s="69">
        <v>1</v>
      </c>
      <c r="J112" s="76">
        <v>0.62760997672722374</v>
      </c>
      <c r="K112" s="74">
        <v>0.52573643629754807</v>
      </c>
      <c r="L112" s="70">
        <v>25876.238534520977</v>
      </c>
      <c r="M112" s="67" t="s">
        <v>8</v>
      </c>
    </row>
    <row r="113" spans="1:13" ht="31.5" customHeight="1" x14ac:dyDescent="0.25">
      <c r="A113" s="4" t="s">
        <v>86</v>
      </c>
      <c r="B113" s="25" t="s">
        <v>179</v>
      </c>
      <c r="C113" s="26" t="s">
        <v>62</v>
      </c>
      <c r="D113" s="26" t="s">
        <v>13</v>
      </c>
      <c r="E113" s="26" t="s">
        <v>38</v>
      </c>
      <c r="F113" s="26" t="s">
        <v>10</v>
      </c>
      <c r="G113" s="69">
        <v>764361.02999999991</v>
      </c>
      <c r="H113" s="67" t="s">
        <v>8</v>
      </c>
      <c r="I113" s="69">
        <v>1</v>
      </c>
      <c r="J113" s="76">
        <v>0.92231770799284829</v>
      </c>
      <c r="K113" s="74">
        <v>0.16158943227853306</v>
      </c>
      <c r="L113" s="70">
        <v>113917.91799269372</v>
      </c>
      <c r="M113" s="67" t="s">
        <v>8</v>
      </c>
    </row>
    <row r="114" spans="1:13" ht="25.5" hidden="1" outlineLevel="1" x14ac:dyDescent="0.25">
      <c r="A114" s="4" t="s">
        <v>86</v>
      </c>
      <c r="B114" s="25" t="s">
        <v>176</v>
      </c>
      <c r="C114" s="26" t="s">
        <v>62</v>
      </c>
      <c r="D114" s="26" t="s">
        <v>13</v>
      </c>
      <c r="E114" s="26" t="s">
        <v>38</v>
      </c>
      <c r="F114" s="26" t="s">
        <v>11</v>
      </c>
      <c r="G114" s="69">
        <v>785103.68</v>
      </c>
      <c r="H114" s="69"/>
      <c r="I114" s="69">
        <v>1</v>
      </c>
      <c r="J114" s="76">
        <v>0.87407116915362826</v>
      </c>
      <c r="K114" s="74">
        <v>0.33960234486269569</v>
      </c>
      <c r="L114" s="70">
        <v>233047.52163845699</v>
      </c>
      <c r="M114" s="67" t="s">
        <v>8</v>
      </c>
    </row>
    <row r="115" spans="1:13" ht="78" customHeight="1" collapsed="1" x14ac:dyDescent="0.25">
      <c r="A115" s="4" t="s">
        <v>86</v>
      </c>
      <c r="B115" s="5" t="s">
        <v>296</v>
      </c>
      <c r="C115" s="4" t="s">
        <v>183</v>
      </c>
      <c r="D115" s="4" t="s">
        <v>60</v>
      </c>
      <c r="E115" s="4" t="s">
        <v>12</v>
      </c>
      <c r="F115" s="4" t="s">
        <v>12</v>
      </c>
      <c r="G115" s="67" t="s">
        <v>8</v>
      </c>
      <c r="H115" s="69">
        <v>14778.83</v>
      </c>
      <c r="I115" s="69">
        <v>1</v>
      </c>
      <c r="J115" s="76">
        <v>0.62650287286666129</v>
      </c>
      <c r="K115" s="74">
        <v>0.61498581628724591</v>
      </c>
      <c r="L115" s="67" t="s">
        <v>8</v>
      </c>
      <c r="M115" s="71">
        <v>5694.1410366489681</v>
      </c>
    </row>
    <row r="116" spans="1:13" ht="53.25" customHeight="1" x14ac:dyDescent="0.25">
      <c r="A116" s="4" t="s">
        <v>86</v>
      </c>
      <c r="B116" s="5" t="s">
        <v>297</v>
      </c>
      <c r="C116" s="4" t="s">
        <v>184</v>
      </c>
      <c r="D116" s="4" t="s">
        <v>9</v>
      </c>
      <c r="E116" s="4" t="s">
        <v>57</v>
      </c>
      <c r="F116" s="4" t="s">
        <v>12</v>
      </c>
      <c r="G116" s="67" t="s">
        <v>8</v>
      </c>
      <c r="H116" s="69">
        <v>23513.33</v>
      </c>
      <c r="I116" s="69">
        <v>1</v>
      </c>
      <c r="J116" s="70">
        <v>1</v>
      </c>
      <c r="K116" s="74">
        <v>1.4957796279812345</v>
      </c>
      <c r="L116" s="67" t="s">
        <v>8</v>
      </c>
      <c r="M116" s="71">
        <v>35170.76</v>
      </c>
    </row>
    <row r="117" spans="1:13" ht="40.5" customHeight="1" x14ac:dyDescent="0.25">
      <c r="A117" s="4" t="s">
        <v>86</v>
      </c>
      <c r="B117" s="5" t="s">
        <v>295</v>
      </c>
      <c r="C117" s="4" t="s">
        <v>181</v>
      </c>
      <c r="D117" s="4" t="s">
        <v>14</v>
      </c>
      <c r="E117" s="4" t="s">
        <v>57</v>
      </c>
      <c r="F117" s="4" t="s">
        <v>12</v>
      </c>
      <c r="G117" s="67" t="s">
        <v>8</v>
      </c>
      <c r="H117" s="69">
        <v>80000</v>
      </c>
      <c r="I117" s="69">
        <v>1</v>
      </c>
      <c r="J117" s="70">
        <v>1</v>
      </c>
      <c r="K117" s="74">
        <v>1.0562499999999999</v>
      </c>
      <c r="L117" s="67" t="s">
        <v>8</v>
      </c>
      <c r="M117" s="71">
        <v>84500</v>
      </c>
    </row>
    <row r="118" spans="1:13" ht="42.75" customHeight="1" x14ac:dyDescent="0.25">
      <c r="A118" s="4" t="s">
        <v>86</v>
      </c>
      <c r="B118" s="5" t="s">
        <v>298</v>
      </c>
      <c r="C118" s="4" t="s">
        <v>181</v>
      </c>
      <c r="D118" s="4" t="s">
        <v>14</v>
      </c>
      <c r="E118" s="4" t="s">
        <v>56</v>
      </c>
      <c r="F118" s="4" t="s">
        <v>12</v>
      </c>
      <c r="G118" s="67" t="s">
        <v>8</v>
      </c>
      <c r="H118" s="69">
        <v>19380</v>
      </c>
      <c r="I118" s="69">
        <v>1</v>
      </c>
      <c r="J118" s="70">
        <v>1</v>
      </c>
      <c r="K118" s="74">
        <v>3.9756253869969038</v>
      </c>
      <c r="L118" s="67" t="s">
        <v>8</v>
      </c>
      <c r="M118" s="71">
        <v>77047.62</v>
      </c>
    </row>
    <row r="119" spans="1:13" ht="63.75" hidden="1" outlineLevel="1" x14ac:dyDescent="0.25">
      <c r="A119" s="4" t="s">
        <v>86</v>
      </c>
      <c r="B119" s="5"/>
      <c r="C119" s="4" t="s">
        <v>182</v>
      </c>
      <c r="D119" s="4" t="s">
        <v>19</v>
      </c>
      <c r="E119" s="4" t="s">
        <v>57</v>
      </c>
      <c r="F119" s="4" t="s">
        <v>12</v>
      </c>
      <c r="G119" s="67" t="s">
        <v>8</v>
      </c>
      <c r="H119" s="69">
        <v>50000</v>
      </c>
      <c r="I119" s="69">
        <v>1</v>
      </c>
      <c r="J119" s="70">
        <v>1</v>
      </c>
      <c r="K119" s="74">
        <v>1</v>
      </c>
      <c r="L119" s="67" t="s">
        <v>8</v>
      </c>
      <c r="M119" s="71">
        <v>50000</v>
      </c>
    </row>
    <row r="120" spans="1:13" ht="66" customHeight="1" collapsed="1" x14ac:dyDescent="0.25">
      <c r="A120" s="4" t="s">
        <v>86</v>
      </c>
      <c r="B120" s="5" t="s">
        <v>299</v>
      </c>
      <c r="C120" s="4" t="s">
        <v>182</v>
      </c>
      <c r="D120" s="4" t="s">
        <v>19</v>
      </c>
      <c r="E120" s="4" t="s">
        <v>56</v>
      </c>
      <c r="F120" s="4" t="s">
        <v>12</v>
      </c>
      <c r="G120" s="67" t="s">
        <v>8</v>
      </c>
      <c r="H120" s="69">
        <v>90000</v>
      </c>
      <c r="I120" s="69">
        <v>1</v>
      </c>
      <c r="J120" s="70">
        <v>1</v>
      </c>
      <c r="K120" s="74">
        <v>1.3925925555555556</v>
      </c>
      <c r="L120" s="67" t="s">
        <v>8</v>
      </c>
      <c r="M120" s="71">
        <v>125333.33</v>
      </c>
    </row>
    <row r="121" spans="1:13" x14ac:dyDescent="0.25">
      <c r="A121" s="28" t="s">
        <v>185</v>
      </c>
      <c r="B121" s="29"/>
      <c r="C121" s="28"/>
      <c r="D121" s="28"/>
      <c r="E121" s="28"/>
      <c r="F121" s="28"/>
      <c r="G121" s="72"/>
      <c r="H121" s="72"/>
      <c r="I121" s="72"/>
      <c r="J121" s="72"/>
      <c r="K121" s="72"/>
      <c r="L121" s="72"/>
      <c r="M121" s="62"/>
    </row>
    <row r="122" spans="1:13" ht="28.5" customHeight="1" x14ac:dyDescent="0.25">
      <c r="A122" s="4" t="s">
        <v>87</v>
      </c>
      <c r="B122" s="5" t="s">
        <v>93</v>
      </c>
      <c r="C122" s="4" t="s">
        <v>62</v>
      </c>
      <c r="D122" s="4" t="s">
        <v>13</v>
      </c>
      <c r="E122" s="4" t="s">
        <v>42</v>
      </c>
      <c r="F122" s="4" t="s">
        <v>43</v>
      </c>
      <c r="G122" s="69">
        <v>55691.170000000006</v>
      </c>
      <c r="H122" s="67" t="s">
        <v>8</v>
      </c>
      <c r="I122" s="69">
        <v>1</v>
      </c>
      <c r="J122" s="74">
        <v>1.0097503546504769</v>
      </c>
      <c r="K122" s="74">
        <v>0.54788147782858476</v>
      </c>
      <c r="L122" s="70">
        <v>30809.664907840859</v>
      </c>
      <c r="M122" s="67" t="s">
        <v>8</v>
      </c>
    </row>
    <row r="123" spans="1:13" ht="28.5" customHeight="1" x14ac:dyDescent="0.25">
      <c r="A123" s="4" t="s">
        <v>87</v>
      </c>
      <c r="B123" s="5" t="s">
        <v>94</v>
      </c>
      <c r="C123" s="4" t="s">
        <v>62</v>
      </c>
      <c r="D123" s="4" t="s">
        <v>13</v>
      </c>
      <c r="E123" s="4" t="s">
        <v>42</v>
      </c>
      <c r="F123" s="4" t="s">
        <v>58</v>
      </c>
      <c r="G123" s="69">
        <v>129774.77999999998</v>
      </c>
      <c r="H123" s="67" t="s">
        <v>8</v>
      </c>
      <c r="I123" s="69">
        <v>1</v>
      </c>
      <c r="J123" s="74">
        <v>0.99683135523250366</v>
      </c>
      <c r="K123" s="74">
        <v>0.64710911754780742</v>
      </c>
      <c r="L123" s="70">
        <v>83712.345510607425</v>
      </c>
      <c r="M123" s="67" t="s">
        <v>8</v>
      </c>
    </row>
    <row r="124" spans="1:13" ht="29.25" customHeight="1" x14ac:dyDescent="0.25">
      <c r="A124" s="4" t="s">
        <v>87</v>
      </c>
      <c r="B124" s="5" t="s">
        <v>95</v>
      </c>
      <c r="C124" s="4" t="s">
        <v>62</v>
      </c>
      <c r="D124" s="4" t="s">
        <v>13</v>
      </c>
      <c r="E124" s="4" t="s">
        <v>42</v>
      </c>
      <c r="F124" s="4" t="s">
        <v>10</v>
      </c>
      <c r="G124" s="69">
        <v>913277.63999999978</v>
      </c>
      <c r="H124" s="67" t="s">
        <v>8</v>
      </c>
      <c r="I124" s="69">
        <v>1</v>
      </c>
      <c r="J124" s="74">
        <v>1.0024058764788328</v>
      </c>
      <c r="K124" s="74">
        <v>0.37895849419538485</v>
      </c>
      <c r="L124" s="70">
        <v>346926.97941882396</v>
      </c>
      <c r="M124" s="67" t="s">
        <v>8</v>
      </c>
    </row>
    <row r="125" spans="1:13" ht="29.25" customHeight="1" x14ac:dyDescent="0.25">
      <c r="A125" s="4" t="s">
        <v>87</v>
      </c>
      <c r="B125" s="5" t="s">
        <v>96</v>
      </c>
      <c r="C125" s="4" t="s">
        <v>62</v>
      </c>
      <c r="D125" s="4" t="s">
        <v>13</v>
      </c>
      <c r="E125" s="4" t="s">
        <v>42</v>
      </c>
      <c r="F125" s="4" t="s">
        <v>11</v>
      </c>
      <c r="G125" s="69">
        <v>1418463.7000000002</v>
      </c>
      <c r="H125" s="67" t="s">
        <v>8</v>
      </c>
      <c r="I125" s="69">
        <v>1</v>
      </c>
      <c r="J125" s="74">
        <v>1.0781678007373752</v>
      </c>
      <c r="K125" s="74">
        <v>0.71461681712644842</v>
      </c>
      <c r="L125" s="70">
        <v>1092893.432196951</v>
      </c>
      <c r="M125" s="67" t="s">
        <v>8</v>
      </c>
    </row>
    <row r="126" spans="1:13" ht="25.5" hidden="1" outlineLevel="1" x14ac:dyDescent="0.25">
      <c r="A126" s="4" t="s">
        <v>87</v>
      </c>
      <c r="B126" s="25" t="s">
        <v>189</v>
      </c>
      <c r="C126" s="26" t="s">
        <v>62</v>
      </c>
      <c r="D126" s="26" t="s">
        <v>13</v>
      </c>
      <c r="E126" s="26" t="s">
        <v>50</v>
      </c>
      <c r="F126" s="4" t="s">
        <v>43</v>
      </c>
      <c r="G126" s="69">
        <v>161756.91</v>
      </c>
      <c r="H126" s="67" t="s">
        <v>8</v>
      </c>
      <c r="I126" s="69">
        <v>1</v>
      </c>
      <c r="J126" s="74">
        <v>0.96842538483802643</v>
      </c>
      <c r="K126" s="74">
        <v>0.2508242948933479</v>
      </c>
      <c r="L126" s="70">
        <v>39291.499835336035</v>
      </c>
      <c r="M126" s="67" t="s">
        <v>8</v>
      </c>
    </row>
    <row r="127" spans="1:13" ht="38.25" hidden="1" outlineLevel="1" x14ac:dyDescent="0.25">
      <c r="A127" s="4" t="s">
        <v>87</v>
      </c>
      <c r="B127" s="25" t="s">
        <v>188</v>
      </c>
      <c r="C127" s="26" t="s">
        <v>62</v>
      </c>
      <c r="D127" s="26" t="s">
        <v>13</v>
      </c>
      <c r="E127" s="26" t="s">
        <v>50</v>
      </c>
      <c r="F127" s="4" t="s">
        <v>58</v>
      </c>
      <c r="G127" s="69">
        <v>338629.20999999996</v>
      </c>
      <c r="H127" s="67" t="s">
        <v>8</v>
      </c>
      <c r="I127" s="69">
        <v>1</v>
      </c>
      <c r="J127" s="74">
        <v>0.96143598546150233</v>
      </c>
      <c r="K127" s="74">
        <v>0.2833505186462083</v>
      </c>
      <c r="L127" s="70">
        <v>92250.515690622924</v>
      </c>
      <c r="M127" s="67" t="s">
        <v>8</v>
      </c>
    </row>
    <row r="128" spans="1:13" ht="25.5" hidden="1" outlineLevel="1" x14ac:dyDescent="0.25">
      <c r="A128" s="4" t="s">
        <v>87</v>
      </c>
      <c r="B128" s="25" t="s">
        <v>187</v>
      </c>
      <c r="C128" s="26" t="s">
        <v>62</v>
      </c>
      <c r="D128" s="26" t="s">
        <v>13</v>
      </c>
      <c r="E128" s="26" t="s">
        <v>50</v>
      </c>
      <c r="F128" s="4" t="s">
        <v>10</v>
      </c>
      <c r="G128" s="69">
        <v>1372531.5299999998</v>
      </c>
      <c r="H128" s="67" t="s">
        <v>8</v>
      </c>
      <c r="I128" s="69">
        <v>1</v>
      </c>
      <c r="J128" s="74">
        <v>0.93817200947691748</v>
      </c>
      <c r="K128" s="74">
        <v>0.25049049445397131</v>
      </c>
      <c r="L128" s="70">
        <v>322549.26121165487</v>
      </c>
      <c r="M128" s="67" t="s">
        <v>8</v>
      </c>
    </row>
    <row r="129" spans="1:13" ht="28.5" customHeight="1" collapsed="1" x14ac:dyDescent="0.25">
      <c r="A129" s="4" t="s">
        <v>87</v>
      </c>
      <c r="B129" s="25" t="s">
        <v>186</v>
      </c>
      <c r="C129" s="26" t="s">
        <v>62</v>
      </c>
      <c r="D129" s="26" t="s">
        <v>13</v>
      </c>
      <c r="E129" s="26" t="s">
        <v>50</v>
      </c>
      <c r="F129" s="4" t="s">
        <v>11</v>
      </c>
      <c r="G129" s="69">
        <v>1776162.9799999997</v>
      </c>
      <c r="H129" s="67" t="s">
        <v>8</v>
      </c>
      <c r="I129" s="69">
        <v>1</v>
      </c>
      <c r="J129" s="74">
        <v>0.90642848019727562</v>
      </c>
      <c r="K129" s="74">
        <v>0.39751684572634405</v>
      </c>
      <c r="L129" s="70">
        <v>639988.09346620284</v>
      </c>
      <c r="M129" s="67" t="s">
        <v>8</v>
      </c>
    </row>
    <row r="130" spans="1:13" ht="31.5" customHeight="1" x14ac:dyDescent="0.25">
      <c r="A130" s="4" t="s">
        <v>87</v>
      </c>
      <c r="B130" s="25" t="s">
        <v>126</v>
      </c>
      <c r="C130" s="26" t="s">
        <v>62</v>
      </c>
      <c r="D130" s="26" t="s">
        <v>13</v>
      </c>
      <c r="E130" s="26" t="s">
        <v>30</v>
      </c>
      <c r="F130" s="4" t="s">
        <v>43</v>
      </c>
      <c r="G130" s="69">
        <v>21873.67</v>
      </c>
      <c r="H130" s="67" t="s">
        <v>8</v>
      </c>
      <c r="I130" s="69">
        <v>1</v>
      </c>
      <c r="J130" s="74">
        <v>1.0816266479481282</v>
      </c>
      <c r="K130" s="74">
        <v>0.6388720916910986</v>
      </c>
      <c r="L130" s="70">
        <v>15115.167045165441</v>
      </c>
      <c r="M130" s="67" t="s">
        <v>8</v>
      </c>
    </row>
    <row r="131" spans="1:13" ht="30.75" customHeight="1" x14ac:dyDescent="0.25">
      <c r="A131" s="4" t="s">
        <v>87</v>
      </c>
      <c r="B131" s="25" t="s">
        <v>125</v>
      </c>
      <c r="C131" s="26" t="s">
        <v>62</v>
      </c>
      <c r="D131" s="26" t="s">
        <v>13</v>
      </c>
      <c r="E131" s="26" t="s">
        <v>30</v>
      </c>
      <c r="F131" s="4" t="s">
        <v>58</v>
      </c>
      <c r="G131" s="69">
        <v>55048.469999999994</v>
      </c>
      <c r="H131" s="67" t="s">
        <v>8</v>
      </c>
      <c r="I131" s="69">
        <v>1</v>
      </c>
      <c r="J131" s="74">
        <v>1.0444806673008515</v>
      </c>
      <c r="K131" s="74">
        <v>0.77554794587073383</v>
      </c>
      <c r="L131" s="70">
        <v>44591.728854680005</v>
      </c>
      <c r="M131" s="67" t="s">
        <v>8</v>
      </c>
    </row>
    <row r="132" spans="1:13" ht="28.5" customHeight="1" x14ac:dyDescent="0.25">
      <c r="A132" s="4" t="s">
        <v>87</v>
      </c>
      <c r="B132" s="25" t="s">
        <v>124</v>
      </c>
      <c r="C132" s="26" t="s">
        <v>62</v>
      </c>
      <c r="D132" s="26" t="s">
        <v>13</v>
      </c>
      <c r="E132" s="26" t="s">
        <v>30</v>
      </c>
      <c r="F132" s="4" t="s">
        <v>10</v>
      </c>
      <c r="G132" s="69">
        <v>807752.39999999991</v>
      </c>
      <c r="H132" s="67" t="s">
        <v>8</v>
      </c>
      <c r="I132" s="69">
        <v>1</v>
      </c>
      <c r="J132" s="74">
        <v>1.0747587305871453</v>
      </c>
      <c r="K132" s="74">
        <v>0.3736605431167348</v>
      </c>
      <c r="L132" s="70">
        <v>324389.26933552802</v>
      </c>
      <c r="M132" s="67" t="s">
        <v>8</v>
      </c>
    </row>
    <row r="133" spans="1:13" ht="25.5" hidden="1" outlineLevel="1" x14ac:dyDescent="0.25">
      <c r="A133" s="4" t="s">
        <v>87</v>
      </c>
      <c r="B133" s="25" t="s">
        <v>127</v>
      </c>
      <c r="C133" s="26" t="s">
        <v>62</v>
      </c>
      <c r="D133" s="26" t="s">
        <v>13</v>
      </c>
      <c r="E133" s="26" t="s">
        <v>30</v>
      </c>
      <c r="F133" s="4" t="s">
        <v>11</v>
      </c>
      <c r="G133" s="69">
        <v>976966.8600000001</v>
      </c>
      <c r="H133" s="67" t="s">
        <v>8</v>
      </c>
      <c r="I133" s="69">
        <v>1</v>
      </c>
      <c r="J133" s="74">
        <v>1.0414749385117934</v>
      </c>
      <c r="K133" s="74">
        <v>0.60048953014388584</v>
      </c>
      <c r="L133" s="70">
        <v>610989.9905809015</v>
      </c>
      <c r="M133" s="67" t="s">
        <v>8</v>
      </c>
    </row>
    <row r="134" spans="1:13" ht="29.25" customHeight="1" collapsed="1" x14ac:dyDescent="0.25">
      <c r="A134" s="4" t="s">
        <v>87</v>
      </c>
      <c r="B134" s="25" t="s">
        <v>193</v>
      </c>
      <c r="C134" s="26" t="s">
        <v>62</v>
      </c>
      <c r="D134" s="26" t="s">
        <v>13</v>
      </c>
      <c r="E134" s="26" t="s">
        <v>99</v>
      </c>
      <c r="F134" s="4" t="s">
        <v>43</v>
      </c>
      <c r="G134" s="69">
        <v>14778.83</v>
      </c>
      <c r="H134" s="67" t="s">
        <v>8</v>
      </c>
      <c r="I134" s="69">
        <v>1</v>
      </c>
      <c r="J134" s="74">
        <v>1.1493898223586865</v>
      </c>
      <c r="K134" s="74">
        <v>0.89185548070734644</v>
      </c>
      <c r="L134" s="70">
        <v>15149.625118492131</v>
      </c>
      <c r="M134" s="67" t="s">
        <v>8</v>
      </c>
    </row>
    <row r="135" spans="1:13" ht="38.25" x14ac:dyDescent="0.25">
      <c r="A135" s="4" t="s">
        <v>87</v>
      </c>
      <c r="B135" s="25" t="s">
        <v>192</v>
      </c>
      <c r="C135" s="26" t="s">
        <v>62</v>
      </c>
      <c r="D135" s="26" t="s">
        <v>13</v>
      </c>
      <c r="E135" s="26" t="s">
        <v>99</v>
      </c>
      <c r="F135" s="4" t="s">
        <v>58</v>
      </c>
      <c r="G135" s="69">
        <v>31438.170000000002</v>
      </c>
      <c r="H135" s="67" t="s">
        <v>8</v>
      </c>
      <c r="I135" s="69">
        <v>1</v>
      </c>
      <c r="J135" s="74">
        <v>1.0826777844169391</v>
      </c>
      <c r="K135" s="74">
        <v>0.70954820914482697</v>
      </c>
      <c r="L135" s="70">
        <v>24151.182061845986</v>
      </c>
      <c r="M135" s="67" t="s">
        <v>8</v>
      </c>
    </row>
    <row r="136" spans="1:13" ht="28.5" hidden="1" customHeight="1" outlineLevel="1" x14ac:dyDescent="0.25">
      <c r="A136" s="4" t="s">
        <v>87</v>
      </c>
      <c r="B136" s="25" t="s">
        <v>191</v>
      </c>
      <c r="C136" s="26" t="s">
        <v>62</v>
      </c>
      <c r="D136" s="26" t="s">
        <v>13</v>
      </c>
      <c r="E136" s="26" t="s">
        <v>99</v>
      </c>
      <c r="F136" s="4" t="s">
        <v>10</v>
      </c>
      <c r="G136" s="69">
        <v>622432.30000000005</v>
      </c>
      <c r="H136" s="69"/>
      <c r="I136" s="69">
        <v>1</v>
      </c>
      <c r="J136" s="74">
        <v>1.0620387515912333</v>
      </c>
      <c r="K136" s="74">
        <v>0.15674087006479798</v>
      </c>
      <c r="L136" s="70">
        <v>103613.11686218288</v>
      </c>
      <c r="M136" s="67" t="s">
        <v>8</v>
      </c>
    </row>
    <row r="137" spans="1:13" ht="30" hidden="1" customHeight="1" outlineLevel="1" x14ac:dyDescent="0.25">
      <c r="A137" s="4" t="s">
        <v>87</v>
      </c>
      <c r="B137" s="25" t="s">
        <v>190</v>
      </c>
      <c r="C137" s="26" t="s">
        <v>62</v>
      </c>
      <c r="D137" s="26" t="s">
        <v>13</v>
      </c>
      <c r="E137" s="26" t="s">
        <v>99</v>
      </c>
      <c r="F137" s="4" t="s">
        <v>11</v>
      </c>
      <c r="G137" s="69">
        <v>506906.07</v>
      </c>
      <c r="H137" s="69"/>
      <c r="I137" s="69">
        <v>1</v>
      </c>
      <c r="J137" s="74">
        <v>1.2087659551575305</v>
      </c>
      <c r="K137" s="74">
        <v>0.35025512036168061</v>
      </c>
      <c r="L137" s="70">
        <v>214612.10006082291</v>
      </c>
      <c r="M137" s="67" t="s">
        <v>8</v>
      </c>
    </row>
    <row r="138" spans="1:13" ht="78.75" customHeight="1" collapsed="1" x14ac:dyDescent="0.25">
      <c r="A138" s="4" t="s">
        <v>87</v>
      </c>
      <c r="B138" s="5" t="s">
        <v>296</v>
      </c>
      <c r="C138" s="4" t="s">
        <v>183</v>
      </c>
      <c r="D138" s="4" t="s">
        <v>60</v>
      </c>
      <c r="E138" s="4" t="s">
        <v>12</v>
      </c>
      <c r="F138" s="4" t="s">
        <v>12</v>
      </c>
      <c r="G138" s="67" t="s">
        <v>8</v>
      </c>
      <c r="H138" s="73">
        <v>14778.83</v>
      </c>
      <c r="I138" s="69">
        <v>1</v>
      </c>
      <c r="J138" s="74">
        <v>0.78954443765304838</v>
      </c>
      <c r="K138" s="74">
        <v>0.84256717685411631</v>
      </c>
      <c r="L138" s="67" t="s">
        <v>8</v>
      </c>
      <c r="M138" s="71">
        <v>9831.5313516429069</v>
      </c>
    </row>
    <row r="139" spans="1:13" ht="54.75" customHeight="1" x14ac:dyDescent="0.25">
      <c r="A139" s="4" t="s">
        <v>87</v>
      </c>
      <c r="B139" s="5" t="s">
        <v>297</v>
      </c>
      <c r="C139" s="4" t="s">
        <v>184</v>
      </c>
      <c r="D139" s="4" t="s">
        <v>9</v>
      </c>
      <c r="E139" s="4" t="s">
        <v>57</v>
      </c>
      <c r="F139" s="4" t="s">
        <v>12</v>
      </c>
      <c r="G139" s="67" t="s">
        <v>8</v>
      </c>
      <c r="H139" s="69">
        <v>23513.33</v>
      </c>
      <c r="I139" s="69">
        <v>1</v>
      </c>
      <c r="J139" s="70">
        <v>1</v>
      </c>
      <c r="K139" s="74">
        <v>8.0026414803858064</v>
      </c>
      <c r="L139" s="67" t="s">
        <v>8</v>
      </c>
      <c r="M139" s="71">
        <v>188168.75</v>
      </c>
    </row>
    <row r="140" spans="1:13" ht="42.75" customHeight="1" x14ac:dyDescent="0.25">
      <c r="A140" s="4" t="s">
        <v>87</v>
      </c>
      <c r="B140" s="5" t="s">
        <v>295</v>
      </c>
      <c r="C140" s="7" t="s">
        <v>181</v>
      </c>
      <c r="D140" s="7" t="s">
        <v>14</v>
      </c>
      <c r="E140" s="7" t="s">
        <v>57</v>
      </c>
      <c r="F140" s="4" t="s">
        <v>12</v>
      </c>
      <c r="G140" s="67" t="s">
        <v>8</v>
      </c>
      <c r="H140" s="69">
        <v>80000</v>
      </c>
      <c r="I140" s="69">
        <v>1</v>
      </c>
      <c r="J140" s="70">
        <v>1</v>
      </c>
      <c r="K140" s="74">
        <v>1.5974999999999999</v>
      </c>
      <c r="L140" s="67" t="s">
        <v>8</v>
      </c>
      <c r="M140" s="71">
        <v>127800</v>
      </c>
    </row>
    <row r="141" spans="1:13" ht="42" customHeight="1" x14ac:dyDescent="0.25">
      <c r="A141" s="4" t="s">
        <v>87</v>
      </c>
      <c r="B141" s="5" t="s">
        <v>298</v>
      </c>
      <c r="C141" s="7" t="s">
        <v>181</v>
      </c>
      <c r="D141" s="37" t="s">
        <v>14</v>
      </c>
      <c r="E141" s="37" t="s">
        <v>56</v>
      </c>
      <c r="F141" s="4" t="s">
        <v>12</v>
      </c>
      <c r="G141" s="67" t="s">
        <v>8</v>
      </c>
      <c r="H141" s="69">
        <v>19380</v>
      </c>
      <c r="I141" s="69">
        <v>1</v>
      </c>
      <c r="J141" s="70">
        <v>1</v>
      </c>
      <c r="K141" s="74">
        <v>1.3278292053663572</v>
      </c>
      <c r="L141" s="67" t="s">
        <v>8</v>
      </c>
      <c r="M141" s="71">
        <v>25733.33</v>
      </c>
    </row>
    <row r="142" spans="1:13" ht="63.75" hidden="1" outlineLevel="1" x14ac:dyDescent="0.25">
      <c r="A142" s="4" t="s">
        <v>87</v>
      </c>
      <c r="B142" s="8"/>
      <c r="C142" s="7" t="s">
        <v>182</v>
      </c>
      <c r="D142" s="7" t="s">
        <v>19</v>
      </c>
      <c r="E142" s="7" t="s">
        <v>57</v>
      </c>
      <c r="F142" s="15"/>
      <c r="G142" s="67" t="s">
        <v>8</v>
      </c>
      <c r="H142" s="69">
        <v>50000</v>
      </c>
      <c r="I142" s="69">
        <v>1</v>
      </c>
      <c r="J142" s="70">
        <v>1</v>
      </c>
      <c r="K142" s="74">
        <v>1</v>
      </c>
      <c r="L142" s="67" t="s">
        <v>8</v>
      </c>
      <c r="M142" s="71">
        <v>50000</v>
      </c>
    </row>
    <row r="143" spans="1:13" ht="63.75" hidden="1" outlineLevel="1" x14ac:dyDescent="0.25">
      <c r="A143" s="4" t="s">
        <v>87</v>
      </c>
      <c r="B143" s="8"/>
      <c r="C143" s="7" t="s">
        <v>182</v>
      </c>
      <c r="D143" s="7" t="s">
        <v>19</v>
      </c>
      <c r="E143" s="7" t="s">
        <v>56</v>
      </c>
      <c r="F143" s="4"/>
      <c r="G143" s="67" t="s">
        <v>8</v>
      </c>
      <c r="H143" s="73">
        <v>80000</v>
      </c>
      <c r="I143" s="69">
        <v>1</v>
      </c>
      <c r="J143" s="70">
        <v>1</v>
      </c>
      <c r="K143" s="74">
        <v>1</v>
      </c>
      <c r="L143" s="67" t="s">
        <v>8</v>
      </c>
      <c r="M143" s="71">
        <v>80000</v>
      </c>
    </row>
    <row r="144" spans="1:13" collapsed="1" x14ac:dyDescent="0.25">
      <c r="A144" s="28" t="s">
        <v>185</v>
      </c>
      <c r="B144" s="29"/>
      <c r="C144" s="28"/>
      <c r="D144" s="28"/>
      <c r="E144" s="28"/>
      <c r="F144" s="28"/>
      <c r="G144" s="62"/>
      <c r="H144" s="62"/>
      <c r="I144" s="62"/>
      <c r="J144" s="72"/>
      <c r="K144" s="72"/>
      <c r="L144" s="72"/>
      <c r="M144" s="62"/>
    </row>
    <row r="145" spans="1:13" ht="29.25" customHeight="1" x14ac:dyDescent="0.25">
      <c r="A145" s="4" t="s">
        <v>88</v>
      </c>
      <c r="B145" s="25" t="s">
        <v>126</v>
      </c>
      <c r="C145" s="26" t="s">
        <v>62</v>
      </c>
      <c r="D145" s="26" t="s">
        <v>13</v>
      </c>
      <c r="E145" s="26" t="s">
        <v>30</v>
      </c>
      <c r="F145" s="4" t="s">
        <v>43</v>
      </c>
      <c r="G145" s="69">
        <v>21873.67</v>
      </c>
      <c r="H145" s="67" t="s">
        <v>8</v>
      </c>
      <c r="I145" s="69">
        <v>1</v>
      </c>
      <c r="J145" s="74">
        <v>0.96193141836651919</v>
      </c>
      <c r="K145" s="74">
        <v>0.56047879218773122</v>
      </c>
      <c r="L145" s="70">
        <v>11793.017680723086</v>
      </c>
      <c r="M145" s="67" t="s">
        <v>8</v>
      </c>
    </row>
    <row r="146" spans="1:13" ht="29.25" customHeight="1" x14ac:dyDescent="0.25">
      <c r="A146" s="4" t="s">
        <v>88</v>
      </c>
      <c r="B146" s="25" t="s">
        <v>125</v>
      </c>
      <c r="C146" s="26" t="s">
        <v>62</v>
      </c>
      <c r="D146" s="26" t="s">
        <v>13</v>
      </c>
      <c r="E146" s="26" t="s">
        <v>30</v>
      </c>
      <c r="F146" s="4" t="s">
        <v>58</v>
      </c>
      <c r="G146" s="69">
        <v>55048.469999999994</v>
      </c>
      <c r="H146" s="67" t="s">
        <v>8</v>
      </c>
      <c r="I146" s="69">
        <v>1</v>
      </c>
      <c r="J146" s="74">
        <v>0.90063300616770514</v>
      </c>
      <c r="K146" s="74">
        <v>0.71926207880872206</v>
      </c>
      <c r="L146" s="70">
        <v>35659.912692221827</v>
      </c>
      <c r="M146" s="67" t="s">
        <v>8</v>
      </c>
    </row>
    <row r="147" spans="1:13" ht="28.5" customHeight="1" x14ac:dyDescent="0.25">
      <c r="A147" s="4" t="s">
        <v>88</v>
      </c>
      <c r="B147" s="25" t="s">
        <v>124</v>
      </c>
      <c r="C147" s="26" t="s">
        <v>62</v>
      </c>
      <c r="D147" s="26" t="s">
        <v>13</v>
      </c>
      <c r="E147" s="26" t="s">
        <v>30</v>
      </c>
      <c r="F147" s="4" t="s">
        <v>10</v>
      </c>
      <c r="G147" s="69">
        <v>807752.39999999991</v>
      </c>
      <c r="H147" s="67" t="s">
        <v>8</v>
      </c>
      <c r="I147" s="69">
        <v>1</v>
      </c>
      <c r="J147" s="74">
        <v>1.0079808240574315</v>
      </c>
      <c r="K147" s="74">
        <v>0.32891685749015065</v>
      </c>
      <c r="L147" s="70">
        <v>267803.75335717597</v>
      </c>
      <c r="M147" s="67" t="s">
        <v>8</v>
      </c>
    </row>
    <row r="148" spans="1:13" ht="30.75" customHeight="1" x14ac:dyDescent="0.25">
      <c r="A148" s="4" t="s">
        <v>88</v>
      </c>
      <c r="B148" s="25" t="s">
        <v>127</v>
      </c>
      <c r="C148" s="26" t="s">
        <v>62</v>
      </c>
      <c r="D148" s="26" t="s">
        <v>13</v>
      </c>
      <c r="E148" s="26" t="s">
        <v>30</v>
      </c>
      <c r="F148" s="4" t="s">
        <v>11</v>
      </c>
      <c r="G148" s="69">
        <v>976966.8600000001</v>
      </c>
      <c r="H148" s="67" t="s">
        <v>8</v>
      </c>
      <c r="I148" s="69">
        <v>1</v>
      </c>
      <c r="J148" s="74">
        <v>0.94146727698016697</v>
      </c>
      <c r="K148" s="74">
        <v>0.55360367453611548</v>
      </c>
      <c r="L148" s="70">
        <v>509194.87732040556</v>
      </c>
      <c r="M148" s="67" t="s">
        <v>8</v>
      </c>
    </row>
    <row r="149" spans="1:13" ht="28.5" customHeight="1" x14ac:dyDescent="0.25">
      <c r="A149" s="4" t="s">
        <v>79</v>
      </c>
      <c r="B149" s="25" t="s">
        <v>163</v>
      </c>
      <c r="C149" s="26" t="s">
        <v>64</v>
      </c>
      <c r="D149" s="26" t="s">
        <v>20</v>
      </c>
      <c r="E149" s="26" t="s">
        <v>44</v>
      </c>
      <c r="F149" s="26" t="s">
        <v>43</v>
      </c>
      <c r="G149" s="69">
        <v>21873.673267326736</v>
      </c>
      <c r="H149" s="67" t="s">
        <v>8</v>
      </c>
      <c r="I149" s="69">
        <v>1.01</v>
      </c>
      <c r="J149" s="74">
        <v>1.1062978310034985</v>
      </c>
      <c r="K149" s="74">
        <v>0.5826185367032497</v>
      </c>
      <c r="L149" s="70">
        <v>14239.654546762908</v>
      </c>
      <c r="M149" s="67" t="s">
        <v>8</v>
      </c>
    </row>
    <row r="150" spans="1:13" ht="30" customHeight="1" x14ac:dyDescent="0.25">
      <c r="A150" s="4" t="s">
        <v>88</v>
      </c>
      <c r="B150" s="25" t="s">
        <v>162</v>
      </c>
      <c r="C150" s="26" t="s">
        <v>64</v>
      </c>
      <c r="D150" s="26" t="s">
        <v>20</v>
      </c>
      <c r="E150" s="26" t="s">
        <v>44</v>
      </c>
      <c r="F150" s="26" t="s">
        <v>58</v>
      </c>
      <c r="G150" s="69">
        <v>55048.465346534649</v>
      </c>
      <c r="H150" s="67" t="s">
        <v>8</v>
      </c>
      <c r="I150" s="69">
        <v>1.01</v>
      </c>
      <c r="J150" s="74">
        <v>0.90989852372104152</v>
      </c>
      <c r="K150" s="74">
        <v>0.69781203049019136</v>
      </c>
      <c r="L150" s="70">
        <v>35301.893697562897</v>
      </c>
      <c r="M150" s="67" t="s">
        <v>8</v>
      </c>
    </row>
    <row r="151" spans="1:13" ht="29.25" customHeight="1" x14ac:dyDescent="0.25">
      <c r="A151" s="4" t="s">
        <v>88</v>
      </c>
      <c r="B151" s="25" t="s">
        <v>161</v>
      </c>
      <c r="C151" s="26" t="s">
        <v>64</v>
      </c>
      <c r="D151" s="26" t="s">
        <v>20</v>
      </c>
      <c r="E151" s="26" t="s">
        <v>44</v>
      </c>
      <c r="F151" s="26" t="s">
        <v>10</v>
      </c>
      <c r="G151" s="69">
        <v>807752.39603960409</v>
      </c>
      <c r="H151" s="67" t="s">
        <v>8</v>
      </c>
      <c r="I151" s="69">
        <v>1.01</v>
      </c>
      <c r="J151" s="74">
        <v>1.1312395004844342</v>
      </c>
      <c r="K151" s="74">
        <v>0.3652994459878669</v>
      </c>
      <c r="L151" s="70">
        <v>337134.50479317893</v>
      </c>
      <c r="M151" s="67" t="s">
        <v>8</v>
      </c>
    </row>
    <row r="152" spans="1:13" ht="30" customHeight="1" x14ac:dyDescent="0.25">
      <c r="A152" s="4" t="s">
        <v>88</v>
      </c>
      <c r="B152" s="25" t="s">
        <v>160</v>
      </c>
      <c r="C152" s="26" t="s">
        <v>64</v>
      </c>
      <c r="D152" s="26" t="s">
        <v>20</v>
      </c>
      <c r="E152" s="26" t="s">
        <v>44</v>
      </c>
      <c r="F152" s="26" t="s">
        <v>11</v>
      </c>
      <c r="G152" s="69">
        <v>976966.86138613848</v>
      </c>
      <c r="H152" s="67" t="s">
        <v>8</v>
      </c>
      <c r="I152" s="69">
        <v>1.01</v>
      </c>
      <c r="J152" s="74">
        <v>1.2491389567265012</v>
      </c>
      <c r="K152" s="74">
        <v>0.64220803220090739</v>
      </c>
      <c r="L152" s="70">
        <v>791567.02192025073</v>
      </c>
      <c r="M152" s="67" t="s">
        <v>8</v>
      </c>
    </row>
    <row r="153" spans="1:13" ht="78" customHeight="1" x14ac:dyDescent="0.25">
      <c r="A153" s="4" t="s">
        <v>88</v>
      </c>
      <c r="B153" s="5" t="s">
        <v>296</v>
      </c>
      <c r="C153" s="4" t="s">
        <v>183</v>
      </c>
      <c r="D153" s="4" t="s">
        <v>60</v>
      </c>
      <c r="E153" s="4" t="s">
        <v>12</v>
      </c>
      <c r="F153" s="4" t="s">
        <v>12</v>
      </c>
      <c r="G153" s="67" t="s">
        <v>8</v>
      </c>
      <c r="H153" s="70">
        <v>14778.83</v>
      </c>
      <c r="I153" s="70">
        <v>1</v>
      </c>
      <c r="J153" s="74">
        <v>0.67712671226937449</v>
      </c>
      <c r="K153" s="74">
        <v>0.79233699241755706</v>
      </c>
      <c r="L153" s="67" t="s">
        <v>8</v>
      </c>
      <c r="M153" s="71">
        <v>7929.0276612109064</v>
      </c>
    </row>
    <row r="154" spans="1:13" ht="54.75" customHeight="1" x14ac:dyDescent="0.25">
      <c r="A154" s="4" t="s">
        <v>88</v>
      </c>
      <c r="B154" s="5" t="s">
        <v>297</v>
      </c>
      <c r="C154" s="4" t="s">
        <v>184</v>
      </c>
      <c r="D154" s="4" t="s">
        <v>9</v>
      </c>
      <c r="E154" s="4" t="s">
        <v>57</v>
      </c>
      <c r="F154" s="4" t="s">
        <v>12</v>
      </c>
      <c r="G154" s="67" t="s">
        <v>8</v>
      </c>
      <c r="H154" s="70">
        <v>23513.33</v>
      </c>
      <c r="I154" s="70">
        <v>1</v>
      </c>
      <c r="J154" s="70">
        <v>1</v>
      </c>
      <c r="K154" s="74">
        <v>1</v>
      </c>
      <c r="L154" s="67" t="s">
        <v>8</v>
      </c>
      <c r="M154" s="71">
        <v>23513.33</v>
      </c>
    </row>
    <row r="155" spans="1:13" ht="39.75" customHeight="1" x14ac:dyDescent="0.25">
      <c r="A155" s="4" t="s">
        <v>88</v>
      </c>
      <c r="B155" s="5" t="s">
        <v>295</v>
      </c>
      <c r="C155" s="7" t="s">
        <v>181</v>
      </c>
      <c r="D155" s="7" t="s">
        <v>14</v>
      </c>
      <c r="E155" s="7" t="s">
        <v>57</v>
      </c>
      <c r="F155" s="4" t="s">
        <v>12</v>
      </c>
      <c r="G155" s="67" t="s">
        <v>8</v>
      </c>
      <c r="H155" s="70">
        <v>80000</v>
      </c>
      <c r="I155" s="70">
        <v>1</v>
      </c>
      <c r="J155" s="70">
        <v>1</v>
      </c>
      <c r="K155" s="74">
        <v>1</v>
      </c>
      <c r="L155" s="67" t="s">
        <v>8</v>
      </c>
      <c r="M155" s="71">
        <v>80000</v>
      </c>
    </row>
    <row r="156" spans="1:13" ht="42" customHeight="1" x14ac:dyDescent="0.25">
      <c r="A156" s="4" t="s">
        <v>88</v>
      </c>
      <c r="B156" s="5" t="s">
        <v>298</v>
      </c>
      <c r="C156" s="7" t="s">
        <v>181</v>
      </c>
      <c r="D156" s="37" t="s">
        <v>14</v>
      </c>
      <c r="E156" s="37" t="s">
        <v>56</v>
      </c>
      <c r="F156" s="4" t="s">
        <v>12</v>
      </c>
      <c r="G156" s="67" t="s">
        <v>8</v>
      </c>
      <c r="H156" s="70">
        <v>19380</v>
      </c>
      <c r="I156" s="70">
        <v>1</v>
      </c>
      <c r="J156" s="70">
        <v>1</v>
      </c>
      <c r="K156" s="74">
        <v>1</v>
      </c>
      <c r="L156" s="67" t="s">
        <v>8</v>
      </c>
      <c r="M156" s="71">
        <v>19380</v>
      </c>
    </row>
    <row r="157" spans="1:13" ht="63.75" hidden="1" outlineLevel="1" x14ac:dyDescent="0.25">
      <c r="A157" s="15"/>
      <c r="B157" s="8" t="s">
        <v>280</v>
      </c>
      <c r="C157" s="7" t="s">
        <v>182</v>
      </c>
      <c r="D157" s="7" t="s">
        <v>19</v>
      </c>
      <c r="E157" s="7" t="s">
        <v>57</v>
      </c>
      <c r="F157" s="15"/>
      <c r="G157" s="67" t="s">
        <v>8</v>
      </c>
      <c r="H157" s="70">
        <v>50000</v>
      </c>
      <c r="I157" s="70">
        <v>1</v>
      </c>
      <c r="J157" s="70">
        <v>1</v>
      </c>
      <c r="K157" s="74">
        <v>1</v>
      </c>
      <c r="L157" s="67" t="s">
        <v>8</v>
      </c>
      <c r="M157" s="71">
        <v>50000</v>
      </c>
    </row>
    <row r="158" spans="1:13" ht="63.75" hidden="1" outlineLevel="1" x14ac:dyDescent="0.25">
      <c r="A158" s="4"/>
      <c r="B158" s="8" t="s">
        <v>279</v>
      </c>
      <c r="C158" s="7" t="s">
        <v>182</v>
      </c>
      <c r="D158" s="7" t="s">
        <v>19</v>
      </c>
      <c r="E158" s="7" t="s">
        <v>56</v>
      </c>
      <c r="F158" s="4"/>
      <c r="G158" s="67" t="s">
        <v>8</v>
      </c>
      <c r="H158" s="70">
        <v>90000</v>
      </c>
      <c r="I158" s="70">
        <v>1</v>
      </c>
      <c r="J158" s="70">
        <v>1</v>
      </c>
      <c r="K158" s="74">
        <v>1</v>
      </c>
      <c r="L158" s="67" t="s">
        <v>8</v>
      </c>
      <c r="M158" s="71">
        <v>90000</v>
      </c>
    </row>
    <row r="159" spans="1:13" collapsed="1" x14ac:dyDescent="0.25">
      <c r="A159" s="28" t="s">
        <v>185</v>
      </c>
      <c r="B159" s="29"/>
      <c r="C159" s="28"/>
      <c r="D159" s="28"/>
      <c r="E159" s="28"/>
      <c r="F159" s="28"/>
      <c r="G159" s="72"/>
      <c r="H159" s="72"/>
      <c r="I159" s="72"/>
      <c r="J159" s="72"/>
      <c r="K159" s="72"/>
      <c r="L159" s="72"/>
      <c r="M159" s="72"/>
    </row>
    <row r="160" spans="1:13" ht="38.25" x14ac:dyDescent="0.25">
      <c r="A160" s="4" t="s">
        <v>89</v>
      </c>
      <c r="B160" s="25" t="s">
        <v>197</v>
      </c>
      <c r="C160" s="26" t="s">
        <v>63</v>
      </c>
      <c r="D160" s="26" t="s">
        <v>17</v>
      </c>
      <c r="E160" s="26" t="s">
        <v>28</v>
      </c>
      <c r="F160" s="4" t="s">
        <v>43</v>
      </c>
      <c r="G160" s="69">
        <v>130327.38000000003</v>
      </c>
      <c r="H160" s="67" t="s">
        <v>8</v>
      </c>
      <c r="I160" s="70">
        <v>1.1499999999999999</v>
      </c>
      <c r="J160" s="75">
        <v>1.2959769642389336</v>
      </c>
      <c r="K160" s="75">
        <v>0.3727876774143889</v>
      </c>
      <c r="L160" s="70">
        <v>72408.964247615819</v>
      </c>
      <c r="M160" s="67" t="s">
        <v>8</v>
      </c>
    </row>
    <row r="161" spans="1:13" ht="38.25" x14ac:dyDescent="0.25">
      <c r="A161" s="4" t="s">
        <v>89</v>
      </c>
      <c r="B161" s="25" t="s">
        <v>196</v>
      </c>
      <c r="C161" s="26" t="s">
        <v>63</v>
      </c>
      <c r="D161" s="26" t="s">
        <v>17</v>
      </c>
      <c r="E161" s="26" t="s">
        <v>28</v>
      </c>
      <c r="F161" s="26" t="s">
        <v>58</v>
      </c>
      <c r="G161" s="69">
        <v>192771.07999999996</v>
      </c>
      <c r="H161" s="67" t="s">
        <v>8</v>
      </c>
      <c r="I161" s="70">
        <v>1.1499999999999999</v>
      </c>
      <c r="J161" s="75">
        <v>1.6222802062884214</v>
      </c>
      <c r="K161" s="75">
        <v>0.54883376840745424</v>
      </c>
      <c r="L161" s="70">
        <v>197381.48623546795</v>
      </c>
      <c r="M161" s="67" t="s">
        <v>8</v>
      </c>
    </row>
    <row r="162" spans="1:13" ht="38.25" x14ac:dyDescent="0.25">
      <c r="A162" s="4" t="s">
        <v>89</v>
      </c>
      <c r="B162" s="25" t="s">
        <v>196</v>
      </c>
      <c r="C162" s="26" t="s">
        <v>63</v>
      </c>
      <c r="D162" s="26" t="s">
        <v>17</v>
      </c>
      <c r="E162" s="26" t="s">
        <v>28</v>
      </c>
      <c r="F162" s="26" t="s">
        <v>58</v>
      </c>
      <c r="G162" s="69">
        <v>192771.07999999996</v>
      </c>
      <c r="H162" s="67" t="s">
        <v>8</v>
      </c>
      <c r="I162" s="70">
        <v>1.1499999999999999</v>
      </c>
      <c r="J162" s="75">
        <v>1.0133310107367268</v>
      </c>
      <c r="K162" s="75">
        <v>0.27771079785055142</v>
      </c>
      <c r="L162" s="70">
        <v>62385.523030091936</v>
      </c>
      <c r="M162" s="67" t="s">
        <v>8</v>
      </c>
    </row>
    <row r="163" spans="1:13" ht="38.25" x14ac:dyDescent="0.25">
      <c r="A163" s="4" t="s">
        <v>89</v>
      </c>
      <c r="B163" s="25" t="s">
        <v>195</v>
      </c>
      <c r="C163" s="26" t="s">
        <v>63</v>
      </c>
      <c r="D163" s="26" t="s">
        <v>17</v>
      </c>
      <c r="E163" s="26" t="s">
        <v>28</v>
      </c>
      <c r="F163" s="26" t="s">
        <v>10</v>
      </c>
      <c r="G163" s="69">
        <v>830817.17999999993</v>
      </c>
      <c r="H163" s="67" t="s">
        <v>8</v>
      </c>
      <c r="I163" s="70">
        <v>1.1499999999999999</v>
      </c>
      <c r="J163" s="75">
        <v>1.0224233041212365</v>
      </c>
      <c r="K163" s="75">
        <v>0.21763858438824391</v>
      </c>
      <c r="L163" s="70">
        <v>212603.27051212967</v>
      </c>
      <c r="M163" s="67" t="s">
        <v>8</v>
      </c>
    </row>
    <row r="164" spans="1:13" ht="38.25" hidden="1" outlineLevel="1" x14ac:dyDescent="0.25">
      <c r="A164" s="4" t="s">
        <v>89</v>
      </c>
      <c r="B164" s="25" t="s">
        <v>194</v>
      </c>
      <c r="C164" s="26" t="s">
        <v>63</v>
      </c>
      <c r="D164" s="26" t="s">
        <v>17</v>
      </c>
      <c r="E164" s="26" t="s">
        <v>28</v>
      </c>
      <c r="F164" s="26" t="s">
        <v>11</v>
      </c>
      <c r="G164" s="69">
        <v>682740.22</v>
      </c>
      <c r="H164" s="67" t="s">
        <v>8</v>
      </c>
      <c r="I164" s="70">
        <v>1.1499999999999999</v>
      </c>
      <c r="J164" s="75">
        <v>1.0367515307837585</v>
      </c>
      <c r="K164" s="75">
        <v>0.27915831105242483</v>
      </c>
      <c r="L164" s="70">
        <v>227236.75326842736</v>
      </c>
      <c r="M164" s="67" t="s">
        <v>8</v>
      </c>
    </row>
    <row r="165" spans="1:13" ht="38.25" collapsed="1" x14ac:dyDescent="0.25">
      <c r="A165" s="4" t="s">
        <v>89</v>
      </c>
      <c r="B165" s="25" t="s">
        <v>201</v>
      </c>
      <c r="C165" s="26" t="s">
        <v>63</v>
      </c>
      <c r="D165" s="26" t="s">
        <v>17</v>
      </c>
      <c r="E165" s="26" t="s">
        <v>31</v>
      </c>
      <c r="F165" s="4" t="s">
        <v>43</v>
      </c>
      <c r="G165" s="69">
        <v>83137.929999999964</v>
      </c>
      <c r="H165" s="67" t="s">
        <v>8</v>
      </c>
      <c r="I165" s="70">
        <v>1.1499999999999999</v>
      </c>
      <c r="J165" s="75">
        <v>1.7251035172452001</v>
      </c>
      <c r="K165" s="75">
        <v>0.53845000127419207</v>
      </c>
      <c r="L165" s="70">
        <v>88809.124843542333</v>
      </c>
      <c r="M165" s="67" t="s">
        <v>8</v>
      </c>
    </row>
    <row r="166" spans="1:13" ht="38.25" x14ac:dyDescent="0.25">
      <c r="A166" s="4" t="s">
        <v>89</v>
      </c>
      <c r="B166" s="25" t="s">
        <v>201</v>
      </c>
      <c r="C166" s="26" t="s">
        <v>63</v>
      </c>
      <c r="D166" s="26" t="s">
        <v>17</v>
      </c>
      <c r="E166" s="26" t="s">
        <v>31</v>
      </c>
      <c r="F166" s="4" t="s">
        <v>43</v>
      </c>
      <c r="G166" s="69">
        <v>83137.929999999964</v>
      </c>
      <c r="H166" s="67" t="s">
        <v>8</v>
      </c>
      <c r="I166" s="70">
        <v>1.1499999999999999</v>
      </c>
      <c r="J166" s="75">
        <v>1.1274466454532166</v>
      </c>
      <c r="K166" s="75">
        <v>0.29378340926604141</v>
      </c>
      <c r="L166" s="70">
        <v>31667.976396822334</v>
      </c>
      <c r="M166" s="67" t="s">
        <v>8</v>
      </c>
    </row>
    <row r="167" spans="1:13" ht="38.25" x14ac:dyDescent="0.25">
      <c r="A167" s="4" t="s">
        <v>89</v>
      </c>
      <c r="B167" s="25" t="s">
        <v>200</v>
      </c>
      <c r="C167" s="26" t="s">
        <v>63</v>
      </c>
      <c r="D167" s="26" t="s">
        <v>17</v>
      </c>
      <c r="E167" s="26" t="s">
        <v>31</v>
      </c>
      <c r="F167" s="26" t="s">
        <v>58</v>
      </c>
      <c r="G167" s="69">
        <v>334523.87999999995</v>
      </c>
      <c r="H167" s="67" t="s">
        <v>8</v>
      </c>
      <c r="I167" s="70">
        <v>1.1499999999999999</v>
      </c>
      <c r="J167" s="75">
        <v>1.5408984657790521</v>
      </c>
      <c r="K167" s="75">
        <v>0.45730516823247369</v>
      </c>
      <c r="L167" s="70">
        <v>271084.75699239824</v>
      </c>
      <c r="M167" s="67" t="s">
        <v>8</v>
      </c>
    </row>
    <row r="168" spans="1:13" ht="38.25" hidden="1" outlineLevel="1" x14ac:dyDescent="0.25">
      <c r="A168" s="4" t="s">
        <v>89</v>
      </c>
      <c r="B168" s="25" t="s">
        <v>199</v>
      </c>
      <c r="C168" s="26" t="s">
        <v>63</v>
      </c>
      <c r="D168" s="26" t="s">
        <v>17</v>
      </c>
      <c r="E168" s="26" t="s">
        <v>31</v>
      </c>
      <c r="F168" s="26" t="s">
        <v>10</v>
      </c>
      <c r="G168" s="69">
        <v>1022659.1699999999</v>
      </c>
      <c r="H168" s="67" t="s">
        <v>8</v>
      </c>
      <c r="I168" s="70">
        <v>1.1499999999999999</v>
      </c>
      <c r="J168" s="75">
        <v>1.1090977021084825</v>
      </c>
      <c r="K168" s="75">
        <v>0.19578562334025229</v>
      </c>
      <c r="L168" s="70">
        <v>255375.57701664182</v>
      </c>
      <c r="M168" s="67" t="s">
        <v>8</v>
      </c>
    </row>
    <row r="169" spans="1:13" ht="38.25" hidden="1" outlineLevel="1" x14ac:dyDescent="0.25">
      <c r="A169" s="4" t="s">
        <v>89</v>
      </c>
      <c r="B169" s="25" t="s">
        <v>198</v>
      </c>
      <c r="C169" s="26" t="s">
        <v>63</v>
      </c>
      <c r="D169" s="26" t="s">
        <v>17</v>
      </c>
      <c r="E169" s="26" t="s">
        <v>31</v>
      </c>
      <c r="F169" s="26" t="s">
        <v>11</v>
      </c>
      <c r="G169" s="69">
        <v>1312951.2700000003</v>
      </c>
      <c r="H169" s="67" t="s">
        <v>8</v>
      </c>
      <c r="I169" s="70">
        <v>1.1499999999999999</v>
      </c>
      <c r="J169" s="75">
        <v>1.037461201541678</v>
      </c>
      <c r="K169" s="75">
        <v>0.22204812864481094</v>
      </c>
      <c r="L169" s="70">
        <v>347828.71277011523</v>
      </c>
      <c r="M169" s="67" t="s">
        <v>8</v>
      </c>
    </row>
    <row r="170" spans="1:13" ht="38.25" collapsed="1" x14ac:dyDescent="0.25">
      <c r="A170" s="4" t="s">
        <v>89</v>
      </c>
      <c r="B170" s="25" t="s">
        <v>205</v>
      </c>
      <c r="C170" s="26" t="s">
        <v>63</v>
      </c>
      <c r="D170" s="26" t="s">
        <v>17</v>
      </c>
      <c r="E170" s="26" t="s">
        <v>32</v>
      </c>
      <c r="F170" s="4" t="s">
        <v>43</v>
      </c>
      <c r="G170" s="69">
        <v>34359.789999999994</v>
      </c>
      <c r="H170" s="67" t="s">
        <v>8</v>
      </c>
      <c r="I170" s="70">
        <v>1.1499999999999999</v>
      </c>
      <c r="J170" s="75">
        <v>1.1469412976584346</v>
      </c>
      <c r="K170" s="75">
        <v>0.53631071237055783</v>
      </c>
      <c r="L170" s="70">
        <v>24305.580809508181</v>
      </c>
      <c r="M170" s="67" t="s">
        <v>8</v>
      </c>
    </row>
    <row r="171" spans="1:13" ht="38.25" hidden="1" outlineLevel="1" x14ac:dyDescent="0.25">
      <c r="A171" s="4" t="s">
        <v>89</v>
      </c>
      <c r="B171" s="25" t="s">
        <v>204</v>
      </c>
      <c r="C171" s="26" t="s">
        <v>63</v>
      </c>
      <c r="D171" s="26" t="s">
        <v>17</v>
      </c>
      <c r="E171" s="26" t="s">
        <v>32</v>
      </c>
      <c r="F171" s="26" t="s">
        <v>58</v>
      </c>
      <c r="G171" s="69">
        <v>74217.710000000006</v>
      </c>
      <c r="H171" s="67" t="s">
        <v>8</v>
      </c>
      <c r="I171" s="70">
        <v>1.1499999999999999</v>
      </c>
      <c r="J171" s="75">
        <v>1.2026207721456474</v>
      </c>
      <c r="K171" s="75">
        <v>0.71155374072107469</v>
      </c>
      <c r="L171" s="70">
        <v>73036.8101555467</v>
      </c>
      <c r="M171" s="67" t="s">
        <v>8</v>
      </c>
    </row>
    <row r="172" spans="1:13" ht="38.25" collapsed="1" x14ac:dyDescent="0.25">
      <c r="A172" s="4" t="s">
        <v>89</v>
      </c>
      <c r="B172" s="25" t="s">
        <v>203</v>
      </c>
      <c r="C172" s="26" t="s">
        <v>63</v>
      </c>
      <c r="D172" s="26" t="s">
        <v>17</v>
      </c>
      <c r="E172" s="26" t="s">
        <v>32</v>
      </c>
      <c r="F172" s="26" t="s">
        <v>10</v>
      </c>
      <c r="G172" s="69">
        <v>1052682.79</v>
      </c>
      <c r="H172" s="67" t="s">
        <v>8</v>
      </c>
      <c r="I172" s="70">
        <v>1.1499999999999999</v>
      </c>
      <c r="J172" s="75">
        <v>0.81633018756155407</v>
      </c>
      <c r="K172" s="75">
        <v>0.29212839979069716</v>
      </c>
      <c r="L172" s="70">
        <v>288692.16654780146</v>
      </c>
      <c r="M172" s="67" t="s">
        <v>8</v>
      </c>
    </row>
    <row r="173" spans="1:13" ht="38.25" hidden="1" outlineLevel="1" x14ac:dyDescent="0.25">
      <c r="A173" s="4" t="s">
        <v>89</v>
      </c>
      <c r="B173" s="25" t="s">
        <v>202</v>
      </c>
      <c r="C173" s="26" t="s">
        <v>63</v>
      </c>
      <c r="D173" s="26" t="s">
        <v>17</v>
      </c>
      <c r="E173" s="26" t="s">
        <v>32</v>
      </c>
      <c r="F173" s="26" t="s">
        <v>11</v>
      </c>
      <c r="G173" s="69">
        <v>1680599</v>
      </c>
      <c r="H173" s="67" t="s">
        <v>8</v>
      </c>
      <c r="I173" s="70">
        <v>1.1499999999999999</v>
      </c>
      <c r="J173" s="75">
        <v>0.53458893474066327</v>
      </c>
      <c r="K173" s="75">
        <v>0.44279104919729395</v>
      </c>
      <c r="L173" s="70">
        <v>457489.08783243893</v>
      </c>
      <c r="M173" s="67" t="s">
        <v>8</v>
      </c>
    </row>
    <row r="174" spans="1:13" ht="38.25" collapsed="1" x14ac:dyDescent="0.25">
      <c r="A174" s="4" t="s">
        <v>89</v>
      </c>
      <c r="B174" s="25" t="s">
        <v>209</v>
      </c>
      <c r="C174" s="26" t="s">
        <v>63</v>
      </c>
      <c r="D174" s="26" t="s">
        <v>17</v>
      </c>
      <c r="E174" s="26" t="s">
        <v>47</v>
      </c>
      <c r="F174" s="4" t="s">
        <v>43</v>
      </c>
      <c r="G174" s="69">
        <v>14097.31</v>
      </c>
      <c r="H174" s="67" t="s">
        <v>8</v>
      </c>
      <c r="I174" s="70">
        <v>1.1499999999999999</v>
      </c>
      <c r="J174" s="75">
        <v>5.1116865841415997</v>
      </c>
      <c r="K174" s="75">
        <v>0.99877717841088542</v>
      </c>
      <c r="L174" s="70">
        <v>82768.849508145708</v>
      </c>
      <c r="M174" s="67" t="s">
        <v>8</v>
      </c>
    </row>
    <row r="175" spans="1:13" ht="38.25" x14ac:dyDescent="0.25">
      <c r="A175" s="4" t="s">
        <v>89</v>
      </c>
      <c r="B175" s="25" t="s">
        <v>209</v>
      </c>
      <c r="C175" s="26" t="s">
        <v>63</v>
      </c>
      <c r="D175" s="26" t="s">
        <v>17</v>
      </c>
      <c r="E175" s="26" t="s">
        <v>47</v>
      </c>
      <c r="F175" s="4" t="s">
        <v>43</v>
      </c>
      <c r="G175" s="69">
        <v>14097.31</v>
      </c>
      <c r="H175" s="67" t="s">
        <v>8</v>
      </c>
      <c r="I175" s="70">
        <v>1.1499999999999999</v>
      </c>
      <c r="J175" s="75">
        <v>1.5870457008056391</v>
      </c>
      <c r="K175" s="75">
        <v>0.99606143622158927</v>
      </c>
      <c r="L175" s="70">
        <v>25627.701061425712</v>
      </c>
      <c r="M175" s="67" t="s">
        <v>8</v>
      </c>
    </row>
    <row r="176" spans="1:13" ht="38.25" x14ac:dyDescent="0.25">
      <c r="A176" s="4" t="s">
        <v>89</v>
      </c>
      <c r="B176" s="25" t="s">
        <v>208</v>
      </c>
      <c r="C176" s="26" t="s">
        <v>63</v>
      </c>
      <c r="D176" s="26" t="s">
        <v>17</v>
      </c>
      <c r="E176" s="26" t="s">
        <v>47</v>
      </c>
      <c r="F176" s="4" t="s">
        <v>58</v>
      </c>
      <c r="G176" s="69">
        <v>50855.109999999993</v>
      </c>
      <c r="H176" s="67" t="s">
        <v>8</v>
      </c>
      <c r="I176" s="70">
        <v>1.1499999999999999</v>
      </c>
      <c r="J176" s="75">
        <v>1.3733500851657567</v>
      </c>
      <c r="K176" s="75">
        <v>0.82306712680205929</v>
      </c>
      <c r="L176" s="70">
        <v>66107.229030440416</v>
      </c>
      <c r="M176" s="67" t="s">
        <v>8</v>
      </c>
    </row>
    <row r="177" spans="1:13" ht="38.25" hidden="1" outlineLevel="1" x14ac:dyDescent="0.25">
      <c r="A177" s="4" t="s">
        <v>89</v>
      </c>
      <c r="B177" s="25" t="s">
        <v>207</v>
      </c>
      <c r="C177" s="26" t="s">
        <v>63</v>
      </c>
      <c r="D177" s="26" t="s">
        <v>17</v>
      </c>
      <c r="E177" s="26" t="s">
        <v>47</v>
      </c>
      <c r="F177" s="4" t="s">
        <v>10</v>
      </c>
      <c r="G177" s="69">
        <v>691849.35999999987</v>
      </c>
      <c r="H177" s="67" t="s">
        <v>8</v>
      </c>
      <c r="I177" s="70">
        <v>1.1499999999999999</v>
      </c>
      <c r="J177" s="75">
        <v>1.091173393073845</v>
      </c>
      <c r="K177" s="75">
        <v>0.30175375333107679</v>
      </c>
      <c r="L177" s="70">
        <v>261972.57704800181</v>
      </c>
      <c r="M177" s="67" t="s">
        <v>8</v>
      </c>
    </row>
    <row r="178" spans="1:13" ht="38.25" collapsed="1" x14ac:dyDescent="0.25">
      <c r="A178" s="4" t="s">
        <v>89</v>
      </c>
      <c r="B178" s="25" t="s">
        <v>206</v>
      </c>
      <c r="C178" s="26" t="s">
        <v>63</v>
      </c>
      <c r="D178" s="26" t="s">
        <v>17</v>
      </c>
      <c r="E178" s="26" t="s">
        <v>47</v>
      </c>
      <c r="F178" s="4" t="s">
        <v>11</v>
      </c>
      <c r="G178" s="69">
        <v>560826.85999999987</v>
      </c>
      <c r="H178" s="67" t="s">
        <v>8</v>
      </c>
      <c r="I178" s="70">
        <v>1.1499999999999999</v>
      </c>
      <c r="J178" s="75">
        <v>1.6877497226241127</v>
      </c>
      <c r="K178" s="75">
        <v>0.5961141656024509</v>
      </c>
      <c r="L178" s="70">
        <v>648879.61872233392</v>
      </c>
      <c r="M178" s="67" t="s">
        <v>8</v>
      </c>
    </row>
    <row r="179" spans="1:13" ht="38.25" x14ac:dyDescent="0.25">
      <c r="A179" s="4" t="s">
        <v>89</v>
      </c>
      <c r="B179" s="25" t="s">
        <v>206</v>
      </c>
      <c r="C179" s="26" t="s">
        <v>63</v>
      </c>
      <c r="D179" s="26" t="s">
        <v>17</v>
      </c>
      <c r="E179" s="26" t="s">
        <v>47</v>
      </c>
      <c r="F179" s="4" t="s">
        <v>11</v>
      </c>
      <c r="G179" s="69">
        <v>560826.85999999987</v>
      </c>
      <c r="H179" s="67" t="s">
        <v>8</v>
      </c>
      <c r="I179" s="70">
        <v>1.1499999999999999</v>
      </c>
      <c r="J179" s="75">
        <v>1.2241623947408224</v>
      </c>
      <c r="K179" s="75">
        <v>0.44316358033478775</v>
      </c>
      <c r="L179" s="70">
        <v>349888.55947487155</v>
      </c>
      <c r="M179" s="67" t="s">
        <v>8</v>
      </c>
    </row>
    <row r="180" spans="1:13" ht="38.25" x14ac:dyDescent="0.25">
      <c r="A180" s="4" t="s">
        <v>89</v>
      </c>
      <c r="B180" s="25" t="s">
        <v>213</v>
      </c>
      <c r="C180" s="26" t="s">
        <v>63</v>
      </c>
      <c r="D180" s="26" t="s">
        <v>17</v>
      </c>
      <c r="E180" s="26" t="s">
        <v>45</v>
      </c>
      <c r="F180" s="4" t="s">
        <v>43</v>
      </c>
      <c r="G180" s="69">
        <v>28684.871999999996</v>
      </c>
      <c r="H180" s="67" t="s">
        <v>8</v>
      </c>
      <c r="I180" s="70">
        <v>1.1499999999999999</v>
      </c>
      <c r="J180" s="75">
        <v>0.94814455537811926</v>
      </c>
      <c r="K180" s="75">
        <v>0.6702467106031158</v>
      </c>
      <c r="L180" s="70">
        <v>20963.317084641822</v>
      </c>
      <c r="M180" s="67" t="s">
        <v>8</v>
      </c>
    </row>
    <row r="181" spans="1:13" ht="38.25" x14ac:dyDescent="0.25">
      <c r="A181" s="4" t="s">
        <v>89</v>
      </c>
      <c r="B181" s="25" t="s">
        <v>213</v>
      </c>
      <c r="C181" s="26" t="s">
        <v>63</v>
      </c>
      <c r="D181" s="26" t="s">
        <v>17</v>
      </c>
      <c r="E181" s="26" t="s">
        <v>45</v>
      </c>
      <c r="F181" s="4" t="s">
        <v>43</v>
      </c>
      <c r="G181" s="69">
        <v>28684.871999999996</v>
      </c>
      <c r="H181" s="67" t="s">
        <v>8</v>
      </c>
      <c r="I181" s="70">
        <v>1.1499999999999999</v>
      </c>
      <c r="J181" s="75">
        <v>1.0780596073898407</v>
      </c>
      <c r="K181" s="75">
        <v>0.70998469489394256</v>
      </c>
      <c r="L181" s="70">
        <v>25248.903218145828</v>
      </c>
      <c r="M181" s="67" t="s">
        <v>8</v>
      </c>
    </row>
    <row r="182" spans="1:13" ht="38.25" hidden="1" outlineLevel="1" x14ac:dyDescent="0.25">
      <c r="A182" s="4" t="s">
        <v>89</v>
      </c>
      <c r="B182" s="25" t="s">
        <v>212</v>
      </c>
      <c r="C182" s="26" t="s">
        <v>63</v>
      </c>
      <c r="D182" s="26" t="s">
        <v>17</v>
      </c>
      <c r="E182" s="26" t="s">
        <v>45</v>
      </c>
      <c r="F182" s="4" t="s">
        <v>58</v>
      </c>
      <c r="G182" s="69">
        <v>65365.610199999996</v>
      </c>
      <c r="H182" s="67" t="s">
        <v>8</v>
      </c>
      <c r="I182" s="70">
        <v>1.1499999999999999</v>
      </c>
      <c r="J182" s="75">
        <v>2.9856279739328899</v>
      </c>
      <c r="K182" s="75">
        <v>0.92711583767662287</v>
      </c>
      <c r="L182" s="70">
        <v>208073.53780889435</v>
      </c>
      <c r="M182" s="67" t="s">
        <v>8</v>
      </c>
    </row>
    <row r="183" spans="1:13" ht="38.25" collapsed="1" x14ac:dyDescent="0.25">
      <c r="A183" s="4" t="s">
        <v>89</v>
      </c>
      <c r="B183" s="25" t="s">
        <v>212</v>
      </c>
      <c r="C183" s="26" t="s">
        <v>63</v>
      </c>
      <c r="D183" s="26" t="s">
        <v>17</v>
      </c>
      <c r="E183" s="26" t="s">
        <v>45</v>
      </c>
      <c r="F183" s="4" t="s">
        <v>58</v>
      </c>
      <c r="G183" s="69">
        <v>65365.610199999996</v>
      </c>
      <c r="H183" s="67" t="s">
        <v>8</v>
      </c>
      <c r="I183" s="70">
        <v>1.1499999999999999</v>
      </c>
      <c r="J183" s="75">
        <v>0.99022271534272721</v>
      </c>
      <c r="K183" s="75">
        <v>0.78024641273349804</v>
      </c>
      <c r="L183" s="70">
        <v>58078.023136254378</v>
      </c>
      <c r="M183" s="67" t="s">
        <v>8</v>
      </c>
    </row>
    <row r="184" spans="1:13" ht="38.25" x14ac:dyDescent="0.25">
      <c r="A184" s="4" t="s">
        <v>89</v>
      </c>
      <c r="B184" s="25" t="s">
        <v>212</v>
      </c>
      <c r="C184" s="26" t="s">
        <v>63</v>
      </c>
      <c r="D184" s="26" t="s">
        <v>17</v>
      </c>
      <c r="E184" s="26" t="s">
        <v>45</v>
      </c>
      <c r="F184" s="4" t="s">
        <v>58</v>
      </c>
      <c r="G184" s="69">
        <v>65365.610199999996</v>
      </c>
      <c r="H184" s="67" t="s">
        <v>8</v>
      </c>
      <c r="I184" s="70">
        <v>1.1499999999999999</v>
      </c>
      <c r="J184" s="75">
        <v>3.6507630601296115</v>
      </c>
      <c r="K184" s="75">
        <v>0.94039465440367009</v>
      </c>
      <c r="L184" s="70">
        <v>258072.04269977441</v>
      </c>
      <c r="M184" s="67" t="s">
        <v>8</v>
      </c>
    </row>
    <row r="185" spans="1:13" ht="38.25" hidden="1" outlineLevel="1" x14ac:dyDescent="0.25">
      <c r="A185" s="4" t="s">
        <v>89</v>
      </c>
      <c r="B185" s="25" t="s">
        <v>211</v>
      </c>
      <c r="C185" s="26" t="s">
        <v>63</v>
      </c>
      <c r="D185" s="26" t="s">
        <v>17</v>
      </c>
      <c r="E185" s="26" t="s">
        <v>45</v>
      </c>
      <c r="F185" s="4" t="s">
        <v>10</v>
      </c>
      <c r="G185" s="69">
        <v>769768.85180000018</v>
      </c>
      <c r="H185" s="67" t="s">
        <v>8</v>
      </c>
      <c r="I185" s="70">
        <v>1.1499999999999999</v>
      </c>
      <c r="J185" s="75">
        <v>1.2137891910118361</v>
      </c>
      <c r="K185" s="75">
        <v>0.36849335092036251</v>
      </c>
      <c r="L185" s="70">
        <v>395941.56523807038</v>
      </c>
      <c r="M185" s="67" t="s">
        <v>8</v>
      </c>
    </row>
    <row r="186" spans="1:13" ht="38.25" hidden="1" outlineLevel="1" x14ac:dyDescent="0.25">
      <c r="A186" s="4" t="s">
        <v>89</v>
      </c>
      <c r="B186" s="25" t="s">
        <v>210</v>
      </c>
      <c r="C186" s="26" t="s">
        <v>63</v>
      </c>
      <c r="D186" s="26" t="s">
        <v>17</v>
      </c>
      <c r="E186" s="26" t="s">
        <v>45</v>
      </c>
      <c r="F186" s="4" t="s">
        <v>11</v>
      </c>
      <c r="G186" s="69">
        <v>842856.78460000013</v>
      </c>
      <c r="H186" s="67" t="s">
        <v>8</v>
      </c>
      <c r="I186" s="70">
        <v>1.1499999999999999</v>
      </c>
      <c r="J186" s="75">
        <v>0.82628354036659901</v>
      </c>
      <c r="K186" s="75">
        <v>0.38206798353319082</v>
      </c>
      <c r="L186" s="70">
        <v>305999.96395602962</v>
      </c>
      <c r="M186" s="67" t="s">
        <v>8</v>
      </c>
    </row>
    <row r="187" spans="1:13" ht="38.25" collapsed="1" x14ac:dyDescent="0.25">
      <c r="A187" s="4" t="s">
        <v>89</v>
      </c>
      <c r="B187" s="25" t="s">
        <v>217</v>
      </c>
      <c r="C187" s="26" t="s">
        <v>63</v>
      </c>
      <c r="D187" s="26" t="s">
        <v>17</v>
      </c>
      <c r="E187" s="26" t="s">
        <v>34</v>
      </c>
      <c r="F187" s="4" t="s">
        <v>43</v>
      </c>
      <c r="G187" s="69">
        <v>22748.49</v>
      </c>
      <c r="H187" s="67" t="s">
        <v>8</v>
      </c>
      <c r="I187" s="70">
        <v>1.1499999999999999</v>
      </c>
      <c r="J187" s="75">
        <v>1.1996321518426631</v>
      </c>
      <c r="K187" s="75">
        <v>0.75577807058142177</v>
      </c>
      <c r="L187" s="70">
        <v>23718.804640611033</v>
      </c>
      <c r="M187" s="67" t="s">
        <v>8</v>
      </c>
    </row>
    <row r="188" spans="1:13" ht="38.25" x14ac:dyDescent="0.25">
      <c r="A188" s="4" t="s">
        <v>89</v>
      </c>
      <c r="B188" s="25" t="s">
        <v>217</v>
      </c>
      <c r="C188" s="26" t="s">
        <v>63</v>
      </c>
      <c r="D188" s="26" t="s">
        <v>17</v>
      </c>
      <c r="E188" s="26" t="s">
        <v>34</v>
      </c>
      <c r="F188" s="4" t="s">
        <v>43</v>
      </c>
      <c r="G188" s="69">
        <v>22748.49</v>
      </c>
      <c r="H188" s="67" t="s">
        <v>8</v>
      </c>
      <c r="I188" s="70">
        <v>1.1499999999999999</v>
      </c>
      <c r="J188" s="75">
        <v>1.3907523570724531</v>
      </c>
      <c r="K188" s="75">
        <v>0.78933957780068464</v>
      </c>
      <c r="L188" s="70">
        <v>28718.655129699033</v>
      </c>
      <c r="M188" s="67" t="s">
        <v>8</v>
      </c>
    </row>
    <row r="189" spans="1:13" ht="38.25" x14ac:dyDescent="0.25">
      <c r="A189" s="4" t="s">
        <v>89</v>
      </c>
      <c r="B189" s="25" t="s">
        <v>217</v>
      </c>
      <c r="C189" s="26" t="s">
        <v>63</v>
      </c>
      <c r="D189" s="26" t="s">
        <v>17</v>
      </c>
      <c r="E189" s="26" t="s">
        <v>34</v>
      </c>
      <c r="F189" s="4" t="s">
        <v>43</v>
      </c>
      <c r="G189" s="69">
        <v>22748.49</v>
      </c>
      <c r="H189" s="67" t="s">
        <v>8</v>
      </c>
      <c r="I189" s="70">
        <v>1.1499999999999999</v>
      </c>
      <c r="J189" s="75">
        <v>2.7285937936809845</v>
      </c>
      <c r="K189" s="75">
        <v>0.89262730150817404</v>
      </c>
      <c r="L189" s="70">
        <v>63717.608553315069</v>
      </c>
      <c r="M189" s="67" t="s">
        <v>8</v>
      </c>
    </row>
    <row r="190" spans="1:13" ht="38.25" x14ac:dyDescent="0.25">
      <c r="A190" s="4" t="s">
        <v>89</v>
      </c>
      <c r="B190" s="25" t="s">
        <v>217</v>
      </c>
      <c r="C190" s="26" t="s">
        <v>63</v>
      </c>
      <c r="D190" s="26" t="s">
        <v>17</v>
      </c>
      <c r="E190" s="26" t="s">
        <v>34</v>
      </c>
      <c r="F190" s="4" t="s">
        <v>43</v>
      </c>
      <c r="G190" s="69">
        <v>22748.49</v>
      </c>
      <c r="H190" s="67" t="s">
        <v>8</v>
      </c>
      <c r="I190" s="70">
        <v>1.1499999999999999</v>
      </c>
      <c r="J190" s="75">
        <v>1.3907523570724534</v>
      </c>
      <c r="K190" s="75">
        <v>0.78933957780068464</v>
      </c>
      <c r="L190" s="70">
        <v>28718.655129699036</v>
      </c>
      <c r="M190" s="67" t="s">
        <v>8</v>
      </c>
    </row>
    <row r="191" spans="1:13" ht="38.25" x14ac:dyDescent="0.25">
      <c r="A191" s="4" t="s">
        <v>89</v>
      </c>
      <c r="B191" s="25" t="s">
        <v>216</v>
      </c>
      <c r="C191" s="26" t="s">
        <v>63</v>
      </c>
      <c r="D191" s="26" t="s">
        <v>17</v>
      </c>
      <c r="E191" s="26" t="s">
        <v>34</v>
      </c>
      <c r="F191" s="4" t="s">
        <v>58</v>
      </c>
      <c r="G191" s="69">
        <v>45113.009999999987</v>
      </c>
      <c r="H191" s="67" t="s">
        <v>8</v>
      </c>
      <c r="I191" s="70">
        <v>1.1499999999999999</v>
      </c>
      <c r="J191" s="75">
        <v>1.248857449207629</v>
      </c>
      <c r="K191" s="75">
        <v>0.88682989744366358</v>
      </c>
      <c r="L191" s="70">
        <v>57458.308892821871</v>
      </c>
      <c r="M191" s="67" t="s">
        <v>8</v>
      </c>
    </row>
    <row r="192" spans="1:13" ht="38.25" x14ac:dyDescent="0.25">
      <c r="A192" s="4" t="s">
        <v>89</v>
      </c>
      <c r="B192" s="25" t="s">
        <v>216</v>
      </c>
      <c r="C192" s="26" t="s">
        <v>63</v>
      </c>
      <c r="D192" s="26" t="s">
        <v>17</v>
      </c>
      <c r="E192" s="26" t="s">
        <v>34</v>
      </c>
      <c r="F192" s="4" t="s">
        <v>58</v>
      </c>
      <c r="G192" s="69">
        <v>45113.009999999987</v>
      </c>
      <c r="H192" s="67" t="s">
        <v>8</v>
      </c>
      <c r="I192" s="70">
        <v>1.1499999999999999</v>
      </c>
      <c r="J192" s="75">
        <v>1.4897910555812575</v>
      </c>
      <c r="K192" s="75">
        <v>0.90513211562414075</v>
      </c>
      <c r="L192" s="70">
        <v>69957.93511554187</v>
      </c>
      <c r="M192" s="67" t="s">
        <v>8</v>
      </c>
    </row>
    <row r="193" spans="1:13" ht="38.25" hidden="1" outlineLevel="1" x14ac:dyDescent="0.25">
      <c r="A193" s="4" t="s">
        <v>89</v>
      </c>
      <c r="B193" s="25" t="s">
        <v>215</v>
      </c>
      <c r="C193" s="26" t="s">
        <v>63</v>
      </c>
      <c r="D193" s="26" t="s">
        <v>17</v>
      </c>
      <c r="E193" s="26" t="s">
        <v>34</v>
      </c>
      <c r="F193" s="4" t="s">
        <v>10</v>
      </c>
      <c r="G193" s="69">
        <v>756801.21000000008</v>
      </c>
      <c r="H193" s="67" t="s">
        <v>8</v>
      </c>
      <c r="I193" s="70">
        <v>1.1499999999999999</v>
      </c>
      <c r="J193" s="75">
        <v>0.99232695649471281</v>
      </c>
      <c r="K193" s="75">
        <v>0.25692097489630028</v>
      </c>
      <c r="L193" s="70">
        <v>221888.09853558129</v>
      </c>
      <c r="M193" s="67" t="s">
        <v>8</v>
      </c>
    </row>
    <row r="194" spans="1:13" ht="38.25" hidden="1" outlineLevel="1" x14ac:dyDescent="0.25">
      <c r="A194" s="4" t="s">
        <v>89</v>
      </c>
      <c r="B194" s="25" t="s">
        <v>214</v>
      </c>
      <c r="C194" s="26" t="s">
        <v>63</v>
      </c>
      <c r="D194" s="26" t="s">
        <v>17</v>
      </c>
      <c r="E194" s="26" t="s">
        <v>34</v>
      </c>
      <c r="F194" s="4" t="s">
        <v>11</v>
      </c>
      <c r="G194" s="69">
        <v>798202.67</v>
      </c>
      <c r="H194" s="67" t="s">
        <v>8</v>
      </c>
      <c r="I194" s="70">
        <v>1.1499999999999999</v>
      </c>
      <c r="J194" s="75">
        <v>0.84436295854976284</v>
      </c>
      <c r="K194" s="75">
        <v>0.39616982169285841</v>
      </c>
      <c r="L194" s="70">
        <v>307058.82200644247</v>
      </c>
      <c r="M194" s="67" t="s">
        <v>8</v>
      </c>
    </row>
    <row r="195" spans="1:13" ht="38.25" collapsed="1" x14ac:dyDescent="0.25">
      <c r="A195" s="4" t="s">
        <v>89</v>
      </c>
      <c r="B195" s="25" t="s">
        <v>218</v>
      </c>
      <c r="C195" s="26" t="s">
        <v>63</v>
      </c>
      <c r="D195" s="26" t="s">
        <v>17</v>
      </c>
      <c r="E195" s="26" t="s">
        <v>73</v>
      </c>
      <c r="F195" s="4" t="s">
        <v>11</v>
      </c>
      <c r="G195" s="69">
        <v>2056958.139</v>
      </c>
      <c r="H195" s="67" t="s">
        <v>8</v>
      </c>
      <c r="I195" s="70">
        <v>1.1499999999999999</v>
      </c>
      <c r="J195" s="75">
        <v>0.90151642235829099</v>
      </c>
      <c r="K195" s="75">
        <v>0.33874609208911299</v>
      </c>
      <c r="L195" s="70">
        <v>722389.1758444024</v>
      </c>
      <c r="M195" s="67" t="s">
        <v>8</v>
      </c>
    </row>
    <row r="196" spans="1:13" ht="38.25" hidden="1" outlineLevel="1" x14ac:dyDescent="0.25">
      <c r="A196" s="4" t="s">
        <v>89</v>
      </c>
      <c r="B196" s="25" t="s">
        <v>222</v>
      </c>
      <c r="C196" s="26" t="s">
        <v>63</v>
      </c>
      <c r="D196" s="26" t="s">
        <v>17</v>
      </c>
      <c r="E196" s="26" t="s">
        <v>74</v>
      </c>
      <c r="F196" s="4" t="s">
        <v>43</v>
      </c>
      <c r="G196" s="69">
        <v>76821.005999999994</v>
      </c>
      <c r="H196" s="67" t="s">
        <v>8</v>
      </c>
      <c r="I196" s="70">
        <v>1.1499999999999999</v>
      </c>
      <c r="J196" s="75">
        <v>0.9095900427227237</v>
      </c>
      <c r="K196" s="75">
        <v>0.5833480552181407</v>
      </c>
      <c r="L196" s="70">
        <v>46876.079517890306</v>
      </c>
      <c r="M196" s="67" t="s">
        <v>8</v>
      </c>
    </row>
    <row r="197" spans="1:13" ht="38.25" hidden="1" outlineLevel="1" x14ac:dyDescent="0.25">
      <c r="A197" s="4" t="s">
        <v>89</v>
      </c>
      <c r="B197" s="25" t="s">
        <v>221</v>
      </c>
      <c r="C197" s="26" t="s">
        <v>63</v>
      </c>
      <c r="D197" s="26" t="s">
        <v>17</v>
      </c>
      <c r="E197" s="26" t="s">
        <v>74</v>
      </c>
      <c r="F197" s="26" t="s">
        <v>58</v>
      </c>
      <c r="G197" s="69">
        <v>167040.90479999999</v>
      </c>
      <c r="H197" s="67" t="s">
        <v>8</v>
      </c>
      <c r="I197" s="70">
        <v>1.1499999999999999</v>
      </c>
      <c r="J197" s="75">
        <v>1.1263042846211571</v>
      </c>
      <c r="K197" s="75">
        <v>0.77377954667581372</v>
      </c>
      <c r="L197" s="70">
        <v>167414.7259063072</v>
      </c>
      <c r="M197" s="67" t="s">
        <v>8</v>
      </c>
    </row>
    <row r="198" spans="1:13" ht="38.25" collapsed="1" x14ac:dyDescent="0.25">
      <c r="A198" s="4" t="s">
        <v>89</v>
      </c>
      <c r="B198" s="25" t="s">
        <v>220</v>
      </c>
      <c r="C198" s="26" t="s">
        <v>63</v>
      </c>
      <c r="D198" s="26" t="s">
        <v>17</v>
      </c>
      <c r="E198" s="26" t="s">
        <v>74</v>
      </c>
      <c r="F198" s="26" t="s">
        <v>10</v>
      </c>
      <c r="G198" s="69">
        <v>1628088.9939000004</v>
      </c>
      <c r="H198" s="67" t="s">
        <v>8</v>
      </c>
      <c r="I198" s="70">
        <v>1.1499999999999999</v>
      </c>
      <c r="J198" s="75">
        <v>0.92180911731369208</v>
      </c>
      <c r="K198" s="75">
        <v>0.1759869057655723</v>
      </c>
      <c r="L198" s="70">
        <v>303736.74573360296</v>
      </c>
      <c r="M198" s="67" t="s">
        <v>8</v>
      </c>
    </row>
    <row r="199" spans="1:13" ht="38.25" hidden="1" outlineLevel="1" x14ac:dyDescent="0.25">
      <c r="A199" s="4" t="s">
        <v>89</v>
      </c>
      <c r="B199" s="25" t="s">
        <v>219</v>
      </c>
      <c r="C199" s="26" t="s">
        <v>63</v>
      </c>
      <c r="D199" s="26" t="s">
        <v>17</v>
      </c>
      <c r="E199" s="26" t="s">
        <v>74</v>
      </c>
      <c r="F199" s="26" t="s">
        <v>11</v>
      </c>
      <c r="G199" s="69">
        <v>1672270.8384</v>
      </c>
      <c r="H199" s="67" t="s">
        <v>8</v>
      </c>
      <c r="I199" s="70">
        <v>1.1499999999999999</v>
      </c>
      <c r="J199" s="75">
        <v>0.90158188023788</v>
      </c>
      <c r="K199" s="75">
        <v>0.38819088919634093</v>
      </c>
      <c r="L199" s="70">
        <v>673061.84230040258</v>
      </c>
      <c r="M199" s="67" t="s">
        <v>8</v>
      </c>
    </row>
    <row r="200" spans="1:13" ht="25.5" hidden="1" outlineLevel="1" x14ac:dyDescent="0.25">
      <c r="A200" s="4" t="s">
        <v>89</v>
      </c>
      <c r="B200" s="25" t="s">
        <v>242</v>
      </c>
      <c r="C200" s="26" t="s">
        <v>69</v>
      </c>
      <c r="D200" s="26" t="s">
        <v>15</v>
      </c>
      <c r="E200" s="26" t="s">
        <v>70</v>
      </c>
      <c r="F200" s="26" t="s">
        <v>43</v>
      </c>
      <c r="G200" s="69">
        <v>16932.695121951223</v>
      </c>
      <c r="H200" s="67" t="s">
        <v>8</v>
      </c>
      <c r="I200" s="70">
        <v>0.82</v>
      </c>
      <c r="J200" s="75">
        <v>1.0549620285380015</v>
      </c>
      <c r="K200" s="75">
        <v>0.93015756057708399</v>
      </c>
      <c r="L200" s="70">
        <v>13624.89894985558</v>
      </c>
      <c r="M200" s="67" t="s">
        <v>8</v>
      </c>
    </row>
    <row r="201" spans="1:13" ht="31.5" customHeight="1" collapsed="1" x14ac:dyDescent="0.25">
      <c r="A201" s="4" t="s">
        <v>89</v>
      </c>
      <c r="B201" s="25" t="s">
        <v>241</v>
      </c>
      <c r="C201" s="26" t="s">
        <v>69</v>
      </c>
      <c r="D201" s="26" t="s">
        <v>15</v>
      </c>
      <c r="E201" s="26" t="s">
        <v>70</v>
      </c>
      <c r="F201" s="26" t="s">
        <v>58</v>
      </c>
      <c r="G201" s="69">
        <v>55273.890243902439</v>
      </c>
      <c r="H201" s="67" t="s">
        <v>8</v>
      </c>
      <c r="I201" s="70">
        <v>0.82</v>
      </c>
      <c r="J201" s="75">
        <v>1.1079488536778821</v>
      </c>
      <c r="K201" s="75">
        <v>0.77668526914732849</v>
      </c>
      <c r="L201" s="70">
        <v>39003.058551542206</v>
      </c>
      <c r="M201" s="67" t="s">
        <v>8</v>
      </c>
    </row>
    <row r="202" spans="1:13" ht="30" hidden="1" customHeight="1" outlineLevel="1" x14ac:dyDescent="0.25">
      <c r="A202" s="4" t="s">
        <v>89</v>
      </c>
      <c r="B202" s="25" t="s">
        <v>240</v>
      </c>
      <c r="C202" s="26" t="s">
        <v>69</v>
      </c>
      <c r="D202" s="26" t="s">
        <v>15</v>
      </c>
      <c r="E202" s="26" t="s">
        <v>70</v>
      </c>
      <c r="F202" s="26" t="s">
        <v>10</v>
      </c>
      <c r="G202" s="69">
        <v>694213.90243902442</v>
      </c>
      <c r="H202" s="67" t="s">
        <v>8</v>
      </c>
      <c r="I202" s="70">
        <v>0.82</v>
      </c>
      <c r="J202" s="75">
        <v>0.99505587916991078</v>
      </c>
      <c r="K202" s="75">
        <v>0.23556937254597832</v>
      </c>
      <c r="L202" s="70">
        <v>133436.13505791131</v>
      </c>
      <c r="M202" s="67" t="s">
        <v>8</v>
      </c>
    </row>
    <row r="203" spans="1:13" ht="32.25" customHeight="1" collapsed="1" x14ac:dyDescent="0.25">
      <c r="A203" s="4" t="s">
        <v>89</v>
      </c>
      <c r="B203" s="25" t="s">
        <v>239</v>
      </c>
      <c r="C203" s="26" t="s">
        <v>69</v>
      </c>
      <c r="D203" s="26" t="s">
        <v>15</v>
      </c>
      <c r="E203" s="26" t="s">
        <v>70</v>
      </c>
      <c r="F203" s="26" t="s">
        <v>11</v>
      </c>
      <c r="G203" s="69">
        <v>709128.13414634147</v>
      </c>
      <c r="H203" s="67" t="s">
        <v>8</v>
      </c>
      <c r="I203" s="70">
        <v>0.82</v>
      </c>
      <c r="J203" s="75">
        <v>1.0383492359708399</v>
      </c>
      <c r="K203" s="75">
        <v>0.4877310848950801</v>
      </c>
      <c r="L203" s="70">
        <v>294484.50735033408</v>
      </c>
      <c r="M203" s="67" t="s">
        <v>8</v>
      </c>
    </row>
    <row r="204" spans="1:13" ht="25.5" hidden="1" outlineLevel="1" x14ac:dyDescent="0.25">
      <c r="A204" s="4" t="s">
        <v>89</v>
      </c>
      <c r="B204" s="25" t="s">
        <v>230</v>
      </c>
      <c r="C204" s="26" t="s">
        <v>69</v>
      </c>
      <c r="D204" s="26" t="s">
        <v>15</v>
      </c>
      <c r="E204" s="26" t="s">
        <v>32</v>
      </c>
      <c r="F204" s="26" t="s">
        <v>43</v>
      </c>
      <c r="G204" s="69">
        <v>34359.792682926833</v>
      </c>
      <c r="H204" s="67" t="s">
        <v>8</v>
      </c>
      <c r="I204" s="70">
        <v>0.82</v>
      </c>
      <c r="J204" s="75">
        <v>1.1140217738035418</v>
      </c>
      <c r="K204" s="75">
        <v>0.5413993953050773</v>
      </c>
      <c r="L204" s="70">
        <v>16993.225980422842</v>
      </c>
      <c r="M204" s="67" t="s">
        <v>8</v>
      </c>
    </row>
    <row r="205" spans="1:13" ht="29.25" customHeight="1" collapsed="1" x14ac:dyDescent="0.25">
      <c r="A205" s="4" t="s">
        <v>89</v>
      </c>
      <c r="B205" s="25" t="s">
        <v>229</v>
      </c>
      <c r="C205" s="26" t="s">
        <v>69</v>
      </c>
      <c r="D205" s="26" t="s">
        <v>15</v>
      </c>
      <c r="E205" s="26" t="s">
        <v>32</v>
      </c>
      <c r="F205" s="26" t="s">
        <v>58</v>
      </c>
      <c r="G205" s="69">
        <v>74217.707317073175</v>
      </c>
      <c r="H205" s="67" t="s">
        <v>8</v>
      </c>
      <c r="I205" s="70">
        <v>0.82</v>
      </c>
      <c r="J205" s="75">
        <v>1.2297676485600504</v>
      </c>
      <c r="K205" s="75">
        <v>0.72580171770463697</v>
      </c>
      <c r="L205" s="70">
        <v>54320.335327954621</v>
      </c>
      <c r="M205" s="67" t="s">
        <v>8</v>
      </c>
    </row>
    <row r="206" spans="1:13" ht="28.5" customHeight="1" x14ac:dyDescent="0.25">
      <c r="A206" s="4" t="s">
        <v>89</v>
      </c>
      <c r="B206" s="25" t="s">
        <v>228</v>
      </c>
      <c r="C206" s="26" t="s">
        <v>69</v>
      </c>
      <c r="D206" s="26" t="s">
        <v>15</v>
      </c>
      <c r="E206" s="26" t="s">
        <v>32</v>
      </c>
      <c r="F206" s="26" t="s">
        <v>10</v>
      </c>
      <c r="G206" s="69">
        <v>1052682.7926829269</v>
      </c>
      <c r="H206" s="67" t="s">
        <v>8</v>
      </c>
      <c r="I206" s="70">
        <v>0.82</v>
      </c>
      <c r="J206" s="75">
        <v>0.79509200810420677</v>
      </c>
      <c r="K206" s="75">
        <v>0.27407937593623866</v>
      </c>
      <c r="L206" s="70">
        <v>188107.0710555015</v>
      </c>
      <c r="M206" s="67" t="s">
        <v>8</v>
      </c>
    </row>
    <row r="207" spans="1:13" ht="25.5" hidden="1" outlineLevel="1" x14ac:dyDescent="0.25">
      <c r="A207" s="4" t="s">
        <v>89</v>
      </c>
      <c r="B207" s="25" t="s">
        <v>227</v>
      </c>
      <c r="C207" s="26" t="s">
        <v>69</v>
      </c>
      <c r="D207" s="26" t="s">
        <v>15</v>
      </c>
      <c r="E207" s="26" t="s">
        <v>32</v>
      </c>
      <c r="F207" s="26" t="s">
        <v>11</v>
      </c>
      <c r="G207" s="69">
        <v>1680599</v>
      </c>
      <c r="H207" s="67" t="s">
        <v>8</v>
      </c>
      <c r="I207" s="70">
        <v>0.82</v>
      </c>
      <c r="J207" s="75">
        <v>0.57536876662098135</v>
      </c>
      <c r="K207" s="75">
        <v>0.48302761785205017</v>
      </c>
      <c r="L207" s="70">
        <v>382997.7291692149</v>
      </c>
      <c r="M207" s="67" t="s">
        <v>8</v>
      </c>
    </row>
    <row r="208" spans="1:13" ht="27.75" customHeight="1" collapsed="1" x14ac:dyDescent="0.25">
      <c r="A208" s="4" t="s">
        <v>89</v>
      </c>
      <c r="B208" s="25" t="s">
        <v>226</v>
      </c>
      <c r="C208" s="26" t="s">
        <v>69</v>
      </c>
      <c r="D208" s="26" t="s">
        <v>15</v>
      </c>
      <c r="E208" s="26" t="s">
        <v>34</v>
      </c>
      <c r="F208" s="26" t="s">
        <v>43</v>
      </c>
      <c r="G208" s="69">
        <v>22748.487804878048</v>
      </c>
      <c r="H208" s="67" t="s">
        <v>8</v>
      </c>
      <c r="I208" s="70">
        <v>0.82</v>
      </c>
      <c r="J208" s="75">
        <v>1.7753227245037997</v>
      </c>
      <c r="K208" s="75">
        <v>0.85278252676159039</v>
      </c>
      <c r="L208" s="70">
        <v>28241.124813373495</v>
      </c>
      <c r="M208" s="67" t="s">
        <v>8</v>
      </c>
    </row>
    <row r="209" spans="1:13" ht="28.5" customHeight="1" x14ac:dyDescent="0.25">
      <c r="A209" s="4" t="s">
        <v>89</v>
      </c>
      <c r="B209" s="25" t="s">
        <v>225</v>
      </c>
      <c r="C209" s="26" t="s">
        <v>69</v>
      </c>
      <c r="D209" s="26" t="s">
        <v>15</v>
      </c>
      <c r="E209" s="26" t="s">
        <v>34</v>
      </c>
      <c r="F209" s="26" t="s">
        <v>58</v>
      </c>
      <c r="G209" s="69">
        <v>45113.012195121941</v>
      </c>
      <c r="H209" s="67" t="s">
        <v>8</v>
      </c>
      <c r="I209" s="70">
        <v>0.82</v>
      </c>
      <c r="J209" s="75">
        <v>1.5826385988155167</v>
      </c>
      <c r="K209" s="75">
        <v>0.92077174279468843</v>
      </c>
      <c r="L209" s="70">
        <v>53907.527696840552</v>
      </c>
      <c r="M209" s="67" t="s">
        <v>8</v>
      </c>
    </row>
    <row r="210" spans="1:13" ht="27.75" customHeight="1" x14ac:dyDescent="0.25">
      <c r="A210" s="4" t="s">
        <v>89</v>
      </c>
      <c r="B210" s="25" t="s">
        <v>224</v>
      </c>
      <c r="C210" s="26" t="s">
        <v>69</v>
      </c>
      <c r="D210" s="26" t="s">
        <v>15</v>
      </c>
      <c r="E210" s="26" t="s">
        <v>34</v>
      </c>
      <c r="F210" s="26" t="s">
        <v>10</v>
      </c>
      <c r="G210" s="69">
        <v>756801.20731707336</v>
      </c>
      <c r="H210" s="67" t="s">
        <v>8</v>
      </c>
      <c r="I210" s="70">
        <v>0.82</v>
      </c>
      <c r="J210" s="75">
        <v>1.0279916186902642</v>
      </c>
      <c r="K210" s="75">
        <v>0.28362552756901893</v>
      </c>
      <c r="L210" s="70">
        <v>180938.32231245129</v>
      </c>
      <c r="M210" s="67" t="s">
        <v>8</v>
      </c>
    </row>
    <row r="211" spans="1:13" ht="25.5" hidden="1" outlineLevel="1" x14ac:dyDescent="0.25">
      <c r="A211" s="4" t="s">
        <v>89</v>
      </c>
      <c r="B211" s="25" t="s">
        <v>223</v>
      </c>
      <c r="C211" s="26" t="s">
        <v>69</v>
      </c>
      <c r="D211" s="26" t="s">
        <v>15</v>
      </c>
      <c r="E211" s="26" t="s">
        <v>34</v>
      </c>
      <c r="F211" s="26" t="s">
        <v>11</v>
      </c>
      <c r="G211" s="69">
        <v>798202.67073170724</v>
      </c>
      <c r="H211" s="67" t="s">
        <v>8</v>
      </c>
      <c r="I211" s="70">
        <v>0.82</v>
      </c>
      <c r="J211" s="75">
        <v>1.0154739859036925</v>
      </c>
      <c r="K211" s="75">
        <v>0.49880475967700444</v>
      </c>
      <c r="L211" s="70">
        <v>331532.73787586181</v>
      </c>
      <c r="M211" s="67" t="s">
        <v>8</v>
      </c>
    </row>
    <row r="212" spans="1:13" ht="28.5" customHeight="1" collapsed="1" x14ac:dyDescent="0.25">
      <c r="A212" s="4" t="s">
        <v>89</v>
      </c>
      <c r="B212" s="25" t="s">
        <v>238</v>
      </c>
      <c r="C212" s="26" t="s">
        <v>69</v>
      </c>
      <c r="D212" s="26" t="s">
        <v>15</v>
      </c>
      <c r="E212" s="26" t="s">
        <v>75</v>
      </c>
      <c r="F212" s="26" t="s">
        <v>43</v>
      </c>
      <c r="G212" s="69">
        <v>18034.32926829268</v>
      </c>
      <c r="H212" s="67" t="s">
        <v>8</v>
      </c>
      <c r="I212" s="70">
        <v>0.82</v>
      </c>
      <c r="J212" s="75">
        <v>1.2243326599393163</v>
      </c>
      <c r="K212" s="75">
        <v>1.0322046904927218</v>
      </c>
      <c r="L212" s="70">
        <v>18688.700753144723</v>
      </c>
      <c r="M212" s="67" t="s">
        <v>8</v>
      </c>
    </row>
    <row r="213" spans="1:13" ht="28.5" hidden="1" customHeight="1" outlineLevel="1" x14ac:dyDescent="0.25">
      <c r="A213" s="4" t="s">
        <v>89</v>
      </c>
      <c r="B213" s="25" t="s">
        <v>237</v>
      </c>
      <c r="C213" s="26" t="s">
        <v>69</v>
      </c>
      <c r="D213" s="26" t="s">
        <v>15</v>
      </c>
      <c r="E213" s="26" t="s">
        <v>75</v>
      </c>
      <c r="F213" s="26" t="s">
        <v>58</v>
      </c>
      <c r="G213" s="69">
        <v>48505.609756097561</v>
      </c>
      <c r="H213" s="67" t="s">
        <v>8</v>
      </c>
      <c r="I213" s="70">
        <v>0.82</v>
      </c>
      <c r="J213" s="75">
        <v>1.0700675253686527</v>
      </c>
      <c r="K213" s="75">
        <v>0.81765741940459802</v>
      </c>
      <c r="L213" s="70">
        <v>34800.732629242462</v>
      </c>
      <c r="M213" s="67" t="s">
        <v>8</v>
      </c>
    </row>
    <row r="214" spans="1:13" ht="29.25" hidden="1" customHeight="1" outlineLevel="1" x14ac:dyDescent="0.25">
      <c r="A214" s="4" t="s">
        <v>89</v>
      </c>
      <c r="B214" s="25" t="s">
        <v>236</v>
      </c>
      <c r="C214" s="26" t="s">
        <v>69</v>
      </c>
      <c r="D214" s="26" t="s">
        <v>15</v>
      </c>
      <c r="E214" s="26" t="s">
        <v>75</v>
      </c>
      <c r="F214" s="26" t="s">
        <v>10</v>
      </c>
      <c r="G214" s="69">
        <v>747838.86585365853</v>
      </c>
      <c r="H214" s="67" t="s">
        <v>8</v>
      </c>
      <c r="I214" s="70">
        <v>0.82</v>
      </c>
      <c r="J214" s="75">
        <v>0.93594055022991962</v>
      </c>
      <c r="K214" s="75">
        <v>0.21414447648983315</v>
      </c>
      <c r="L214" s="70">
        <v>122907.11516812758</v>
      </c>
      <c r="M214" s="67" t="s">
        <v>8</v>
      </c>
    </row>
    <row r="215" spans="1:13" ht="25.5" hidden="1" outlineLevel="1" x14ac:dyDescent="0.25">
      <c r="A215" s="4" t="s">
        <v>89</v>
      </c>
      <c r="B215" s="25" t="s">
        <v>235</v>
      </c>
      <c r="C215" s="26" t="s">
        <v>69</v>
      </c>
      <c r="D215" s="26" t="s">
        <v>15</v>
      </c>
      <c r="E215" s="26" t="s">
        <v>75</v>
      </c>
      <c r="F215" s="26" t="s">
        <v>11</v>
      </c>
      <c r="G215" s="69">
        <v>786785.63414634147</v>
      </c>
      <c r="H215" s="67" t="s">
        <v>8</v>
      </c>
      <c r="I215" s="70">
        <v>0.82</v>
      </c>
      <c r="J215" s="75">
        <v>1.0275309110406998</v>
      </c>
      <c r="K215" s="75">
        <v>0.51718202893523246</v>
      </c>
      <c r="L215" s="70">
        <v>342853.50615889323</v>
      </c>
      <c r="M215" s="67" t="s">
        <v>8</v>
      </c>
    </row>
    <row r="216" spans="1:13" ht="27.75" customHeight="1" collapsed="1" x14ac:dyDescent="0.25">
      <c r="A216" s="4" t="s">
        <v>89</v>
      </c>
      <c r="B216" s="25" t="s">
        <v>234</v>
      </c>
      <c r="C216" s="26" t="s">
        <v>69</v>
      </c>
      <c r="D216" s="26" t="s">
        <v>15</v>
      </c>
      <c r="E216" s="26" t="s">
        <v>99</v>
      </c>
      <c r="F216" s="26" t="s">
        <v>43</v>
      </c>
      <c r="G216" s="69">
        <v>14778.829268292684</v>
      </c>
      <c r="H216" s="67" t="s">
        <v>8</v>
      </c>
      <c r="I216" s="70">
        <v>0.82</v>
      </c>
      <c r="J216" s="75">
        <v>1.0651753076767689</v>
      </c>
      <c r="K216" s="75">
        <v>0.91474742237195461</v>
      </c>
      <c r="L216" s="70">
        <v>11807.995230648308</v>
      </c>
      <c r="M216" s="67" t="s">
        <v>8</v>
      </c>
    </row>
    <row r="217" spans="1:13" ht="31.5" hidden="1" customHeight="1" outlineLevel="1" x14ac:dyDescent="0.25">
      <c r="A217" s="4" t="s">
        <v>89</v>
      </c>
      <c r="B217" s="25" t="s">
        <v>233</v>
      </c>
      <c r="C217" s="26" t="s">
        <v>69</v>
      </c>
      <c r="D217" s="26" t="s">
        <v>15</v>
      </c>
      <c r="E217" s="26" t="s">
        <v>99</v>
      </c>
      <c r="F217" s="26" t="s">
        <v>58</v>
      </c>
      <c r="G217" s="69">
        <v>31438.170731707323</v>
      </c>
      <c r="H217" s="67" t="s">
        <v>8</v>
      </c>
      <c r="I217" s="70">
        <v>0.82</v>
      </c>
      <c r="J217" s="75">
        <v>0.97346353764206162</v>
      </c>
      <c r="K217" s="75">
        <v>0.6960924574004449</v>
      </c>
      <c r="L217" s="70">
        <v>17468.58540660001</v>
      </c>
      <c r="M217" s="67" t="s">
        <v>8</v>
      </c>
    </row>
    <row r="218" spans="1:13" ht="30.75" hidden="1" customHeight="1" outlineLevel="1" x14ac:dyDescent="0.25">
      <c r="A218" s="4" t="s">
        <v>89</v>
      </c>
      <c r="B218" s="25" t="s">
        <v>232</v>
      </c>
      <c r="C218" s="26" t="s">
        <v>69</v>
      </c>
      <c r="D218" s="26" t="s">
        <v>15</v>
      </c>
      <c r="E218" s="26" t="s">
        <v>99</v>
      </c>
      <c r="F218" s="26" t="s">
        <v>10</v>
      </c>
      <c r="G218" s="69">
        <v>622432.30487804883</v>
      </c>
      <c r="H218" s="67" t="s">
        <v>8</v>
      </c>
      <c r="I218" s="70">
        <v>0.82</v>
      </c>
      <c r="J218" s="75">
        <v>1.0218342920287247</v>
      </c>
      <c r="K218" s="75">
        <v>0.12463643832051907</v>
      </c>
      <c r="L218" s="70">
        <v>65002.712596517107</v>
      </c>
      <c r="M218" s="67" t="s">
        <v>8</v>
      </c>
    </row>
    <row r="219" spans="1:13" ht="25.5" hidden="1" outlineLevel="1" x14ac:dyDescent="0.25">
      <c r="A219" s="4" t="s">
        <v>89</v>
      </c>
      <c r="B219" s="25" t="s">
        <v>231</v>
      </c>
      <c r="C219" s="26" t="s">
        <v>69</v>
      </c>
      <c r="D219" s="26" t="s">
        <v>15</v>
      </c>
      <c r="E219" s="26" t="s">
        <v>99</v>
      </c>
      <c r="F219" s="26" t="s">
        <v>11</v>
      </c>
      <c r="G219" s="69">
        <v>506906.07317073172</v>
      </c>
      <c r="H219" s="67" t="s">
        <v>8</v>
      </c>
      <c r="I219" s="70">
        <v>0.82</v>
      </c>
      <c r="J219" s="75">
        <v>1.0160028053418855</v>
      </c>
      <c r="K219" s="75">
        <v>0.22840640160331549</v>
      </c>
      <c r="L219" s="70">
        <v>96459.393249573637</v>
      </c>
      <c r="M219" s="67" t="s">
        <v>8</v>
      </c>
    </row>
    <row r="220" spans="1:13" ht="52.5" customHeight="1" collapsed="1" x14ac:dyDescent="0.25">
      <c r="A220" s="4" t="s">
        <v>89</v>
      </c>
      <c r="B220" s="25" t="s">
        <v>291</v>
      </c>
      <c r="C220" s="26" t="s">
        <v>71</v>
      </c>
      <c r="D220" s="26" t="s">
        <v>18</v>
      </c>
      <c r="E220" s="26" t="s">
        <v>28</v>
      </c>
      <c r="F220" s="26" t="s">
        <v>43</v>
      </c>
      <c r="G220" s="69">
        <v>130327.38157894736</v>
      </c>
      <c r="H220" s="67" t="s">
        <v>8</v>
      </c>
      <c r="I220" s="70">
        <v>0.76</v>
      </c>
      <c r="J220" s="75">
        <v>1.0687289768954922</v>
      </c>
      <c r="K220" s="75">
        <v>0.18930296551399117</v>
      </c>
      <c r="L220" s="70">
        <v>20038.917826138902</v>
      </c>
      <c r="M220" s="67" t="s">
        <v>8</v>
      </c>
    </row>
    <row r="221" spans="1:13" ht="51" hidden="1" outlineLevel="1" x14ac:dyDescent="0.25">
      <c r="A221" s="4" t="s">
        <v>89</v>
      </c>
      <c r="B221" s="25" t="s">
        <v>290</v>
      </c>
      <c r="C221" s="26" t="s">
        <v>71</v>
      </c>
      <c r="D221" s="26" t="s">
        <v>18</v>
      </c>
      <c r="E221" s="26" t="s">
        <v>28</v>
      </c>
      <c r="F221" s="26" t="s">
        <v>58</v>
      </c>
      <c r="G221" s="69">
        <v>192771.09210526315</v>
      </c>
      <c r="H221" s="67" t="s">
        <v>8</v>
      </c>
      <c r="I221" s="70">
        <v>0.76</v>
      </c>
      <c r="J221" s="75">
        <v>1.1174933441428452</v>
      </c>
      <c r="K221" s="75">
        <v>0.30065450648582337</v>
      </c>
      <c r="L221" s="70">
        <v>49223.009503914924</v>
      </c>
      <c r="M221" s="67" t="s">
        <v>8</v>
      </c>
    </row>
    <row r="222" spans="1:13" ht="51" hidden="1" outlineLevel="1" x14ac:dyDescent="0.25">
      <c r="A222" s="4" t="s">
        <v>89</v>
      </c>
      <c r="B222" s="25" t="s">
        <v>289</v>
      </c>
      <c r="C222" s="26" t="s">
        <v>71</v>
      </c>
      <c r="D222" s="26" t="s">
        <v>18</v>
      </c>
      <c r="E222" s="26" t="s">
        <v>28</v>
      </c>
      <c r="F222" s="26" t="s">
        <v>10</v>
      </c>
      <c r="G222" s="69">
        <v>830817.18421052641</v>
      </c>
      <c r="H222" s="67" t="s">
        <v>8</v>
      </c>
      <c r="I222" s="70">
        <v>0.76</v>
      </c>
      <c r="J222" s="75">
        <v>1.1027159940210598</v>
      </c>
      <c r="K222" s="75">
        <v>0.22976303871517445</v>
      </c>
      <c r="L222" s="70">
        <v>159978.97246585417</v>
      </c>
      <c r="M222" s="67" t="s">
        <v>8</v>
      </c>
    </row>
    <row r="223" spans="1:13" ht="51" hidden="1" outlineLevel="1" x14ac:dyDescent="0.25">
      <c r="A223" s="4" t="s">
        <v>89</v>
      </c>
      <c r="B223" s="25" t="s">
        <v>288</v>
      </c>
      <c r="C223" s="26" t="s">
        <v>71</v>
      </c>
      <c r="D223" s="26" t="s">
        <v>18</v>
      </c>
      <c r="E223" s="26" t="s">
        <v>28</v>
      </c>
      <c r="F223" s="26" t="s">
        <v>11</v>
      </c>
      <c r="G223" s="69">
        <v>682740.22368421056</v>
      </c>
      <c r="H223" s="67" t="s">
        <v>8</v>
      </c>
      <c r="I223" s="70">
        <v>0.76</v>
      </c>
      <c r="J223" s="75">
        <v>1.1494904179447307</v>
      </c>
      <c r="K223" s="75">
        <v>0.30926691248986837</v>
      </c>
      <c r="L223" s="70">
        <v>184462.41765565888</v>
      </c>
      <c r="M223" s="67" t="s">
        <v>8</v>
      </c>
    </row>
    <row r="224" spans="1:13" ht="54" customHeight="1" collapsed="1" x14ac:dyDescent="0.25">
      <c r="A224" s="4" t="s">
        <v>89</v>
      </c>
      <c r="B224" s="25" t="s">
        <v>243</v>
      </c>
      <c r="C224" s="26" t="s">
        <v>71</v>
      </c>
      <c r="D224" s="26" t="s">
        <v>18</v>
      </c>
      <c r="E224" s="26" t="s">
        <v>32</v>
      </c>
      <c r="F224" s="26" t="s">
        <v>43</v>
      </c>
      <c r="G224" s="69">
        <v>34359.789999999994</v>
      </c>
      <c r="H224" s="67" t="s">
        <v>8</v>
      </c>
      <c r="I224" s="70">
        <v>0.76</v>
      </c>
      <c r="J224" s="75">
        <v>1.4066698426895903</v>
      </c>
      <c r="K224" s="75">
        <v>0.64090218882134342</v>
      </c>
      <c r="L224" s="70">
        <v>23542.253115853418</v>
      </c>
      <c r="M224" s="67" t="s">
        <v>8</v>
      </c>
    </row>
    <row r="225" spans="1:13" ht="52.5" customHeight="1" x14ac:dyDescent="0.25">
      <c r="A225" s="4" t="s">
        <v>89</v>
      </c>
      <c r="B225" s="25" t="s">
        <v>244</v>
      </c>
      <c r="C225" s="26" t="s">
        <v>71</v>
      </c>
      <c r="D225" s="26" t="s">
        <v>18</v>
      </c>
      <c r="E225" s="26" t="s">
        <v>32</v>
      </c>
      <c r="F225" s="26" t="s">
        <v>58</v>
      </c>
      <c r="G225" s="69">
        <v>74217.710000000006</v>
      </c>
      <c r="H225" s="67" t="s">
        <v>8</v>
      </c>
      <c r="I225" s="70">
        <v>0.76</v>
      </c>
      <c r="J225" s="75">
        <v>1.5934130690097952</v>
      </c>
      <c r="K225" s="75">
        <v>0.79005193164850973</v>
      </c>
      <c r="L225" s="70">
        <v>71007.652698190941</v>
      </c>
      <c r="M225" s="67" t="s">
        <v>8</v>
      </c>
    </row>
    <row r="226" spans="1:13" ht="51" x14ac:dyDescent="0.25">
      <c r="A226" s="4" t="s">
        <v>89</v>
      </c>
      <c r="B226" s="25" t="s">
        <v>245</v>
      </c>
      <c r="C226" s="26" t="s">
        <v>71</v>
      </c>
      <c r="D226" s="26" t="s">
        <v>18</v>
      </c>
      <c r="E226" s="26" t="s">
        <v>32</v>
      </c>
      <c r="F226" s="26" t="s">
        <v>10</v>
      </c>
      <c r="G226" s="69">
        <v>1052682.79</v>
      </c>
      <c r="H226" s="67" t="s">
        <v>8</v>
      </c>
      <c r="I226" s="70">
        <v>0.76</v>
      </c>
      <c r="J226" s="75">
        <v>0.94257027076785793</v>
      </c>
      <c r="K226" s="75">
        <v>0.41852090451916069</v>
      </c>
      <c r="L226" s="70">
        <v>315603.64336380194</v>
      </c>
      <c r="M226" s="67" t="s">
        <v>8</v>
      </c>
    </row>
    <row r="227" spans="1:13" ht="51" hidden="1" outlineLevel="1" x14ac:dyDescent="0.25">
      <c r="A227" s="4" t="s">
        <v>89</v>
      </c>
      <c r="B227" s="25" t="s">
        <v>246</v>
      </c>
      <c r="C227" s="26" t="s">
        <v>71</v>
      </c>
      <c r="D227" s="26" t="s">
        <v>18</v>
      </c>
      <c r="E227" s="26" t="s">
        <v>32</v>
      </c>
      <c r="F227" s="26" t="s">
        <v>11</v>
      </c>
      <c r="G227" s="69">
        <v>1680599.0000000002</v>
      </c>
      <c r="H227" s="67" t="s">
        <v>8</v>
      </c>
      <c r="I227" s="70">
        <v>0.76</v>
      </c>
      <c r="J227" s="75">
        <v>0.60786888554808949</v>
      </c>
      <c r="K227" s="75">
        <v>0.53160967593487185</v>
      </c>
      <c r="L227" s="70">
        <v>412743.72961130762</v>
      </c>
      <c r="M227" s="67" t="s">
        <v>8</v>
      </c>
    </row>
    <row r="228" spans="1:13" ht="54" customHeight="1" collapsed="1" x14ac:dyDescent="0.25">
      <c r="A228" s="4" t="s">
        <v>89</v>
      </c>
      <c r="B228" s="25" t="s">
        <v>247</v>
      </c>
      <c r="C228" s="26" t="s">
        <v>71</v>
      </c>
      <c r="D228" s="26" t="s">
        <v>18</v>
      </c>
      <c r="E228" s="26" t="s">
        <v>47</v>
      </c>
      <c r="F228" s="26" t="s">
        <v>43</v>
      </c>
      <c r="G228" s="69">
        <v>14097.315789473683</v>
      </c>
      <c r="H228" s="67" t="s">
        <v>8</v>
      </c>
      <c r="I228" s="70">
        <v>0.76</v>
      </c>
      <c r="J228" s="75">
        <v>2.3105224752274607</v>
      </c>
      <c r="K228" s="75">
        <v>1.0211089790353842</v>
      </c>
      <c r="L228" s="70">
        <v>25277.394890810905</v>
      </c>
      <c r="M228" s="67" t="s">
        <v>8</v>
      </c>
    </row>
    <row r="229" spans="1:13" ht="54" customHeight="1" x14ac:dyDescent="0.25">
      <c r="A229" s="4" t="s">
        <v>89</v>
      </c>
      <c r="B229" s="25" t="s">
        <v>247</v>
      </c>
      <c r="C229" s="26" t="s">
        <v>71</v>
      </c>
      <c r="D229" s="26" t="s">
        <v>18</v>
      </c>
      <c r="E229" s="26" t="s">
        <v>47</v>
      </c>
      <c r="F229" s="26" t="s">
        <v>43</v>
      </c>
      <c r="G229" s="69">
        <v>14097.315789473683</v>
      </c>
      <c r="H229" s="67" t="s">
        <v>8</v>
      </c>
      <c r="I229" s="70">
        <v>0.76</v>
      </c>
      <c r="J229" s="75">
        <v>2.8438560740715855</v>
      </c>
      <c r="K229" s="75">
        <v>1.0171502246316326</v>
      </c>
      <c r="L229" s="70">
        <v>30991.509735482905</v>
      </c>
      <c r="M229" s="67" t="s">
        <v>8</v>
      </c>
    </row>
    <row r="230" spans="1:13" ht="51" hidden="1" outlineLevel="1" x14ac:dyDescent="0.25">
      <c r="A230" s="4" t="s">
        <v>89</v>
      </c>
      <c r="B230" s="25" t="s">
        <v>248</v>
      </c>
      <c r="C230" s="26" t="s">
        <v>71</v>
      </c>
      <c r="D230" s="26" t="s">
        <v>18</v>
      </c>
      <c r="E230" s="26" t="s">
        <v>47</v>
      </c>
      <c r="F230" s="26" t="s">
        <v>58</v>
      </c>
      <c r="G230" s="69">
        <v>50855.1052631579</v>
      </c>
      <c r="H230" s="67" t="s">
        <v>8</v>
      </c>
      <c r="I230" s="70">
        <v>0.76</v>
      </c>
      <c r="J230" s="75">
        <v>1.7704371320161407</v>
      </c>
      <c r="K230" s="75">
        <v>0.86119689408341604</v>
      </c>
      <c r="L230" s="70">
        <v>58929.277212090907</v>
      </c>
      <c r="M230" s="67" t="s">
        <v>8</v>
      </c>
    </row>
    <row r="231" spans="1:13" ht="51" hidden="1" outlineLevel="1" x14ac:dyDescent="0.25">
      <c r="A231" s="4" t="s">
        <v>89</v>
      </c>
      <c r="B231" s="25" t="s">
        <v>249</v>
      </c>
      <c r="C231" s="26" t="s">
        <v>71</v>
      </c>
      <c r="D231" s="26" t="s">
        <v>18</v>
      </c>
      <c r="E231" s="26" t="s">
        <v>47</v>
      </c>
      <c r="F231" s="26" t="s">
        <v>10</v>
      </c>
      <c r="G231" s="69">
        <v>691849.35526315786</v>
      </c>
      <c r="H231" s="67" t="s">
        <v>8</v>
      </c>
      <c r="I231" s="70">
        <v>0.76</v>
      </c>
      <c r="J231" s="75">
        <v>1.1809377641524494</v>
      </c>
      <c r="K231" s="75">
        <v>0.31676841563723734</v>
      </c>
      <c r="L231" s="70">
        <v>196695.31510056136</v>
      </c>
      <c r="M231" s="67" t="s">
        <v>8</v>
      </c>
    </row>
    <row r="232" spans="1:13" ht="51" hidden="1" outlineLevel="1" x14ac:dyDescent="0.25">
      <c r="A232" s="4" t="s">
        <v>89</v>
      </c>
      <c r="B232" s="25" t="s">
        <v>250</v>
      </c>
      <c r="C232" s="26" t="s">
        <v>71</v>
      </c>
      <c r="D232" s="26" t="s">
        <v>18</v>
      </c>
      <c r="E232" s="26" t="s">
        <v>47</v>
      </c>
      <c r="F232" s="26" t="s">
        <v>11</v>
      </c>
      <c r="G232" s="69">
        <v>560826.85526315786</v>
      </c>
      <c r="H232" s="67" t="s">
        <v>8</v>
      </c>
      <c r="I232" s="70">
        <v>0.76</v>
      </c>
      <c r="J232" s="75">
        <v>1.3001757052235161</v>
      </c>
      <c r="K232" s="75">
        <v>0.44471567330480866</v>
      </c>
      <c r="L232" s="70">
        <v>246448.8956401709</v>
      </c>
      <c r="M232" s="67" t="s">
        <v>8</v>
      </c>
    </row>
    <row r="233" spans="1:13" ht="53.25" customHeight="1" collapsed="1" x14ac:dyDescent="0.25">
      <c r="A233" s="4" t="s">
        <v>89</v>
      </c>
      <c r="B233" s="31" t="s">
        <v>251</v>
      </c>
      <c r="C233" s="32" t="s">
        <v>71</v>
      </c>
      <c r="D233" s="32" t="s">
        <v>18</v>
      </c>
      <c r="E233" s="32" t="s">
        <v>34</v>
      </c>
      <c r="F233" s="32" t="s">
        <v>43</v>
      </c>
      <c r="G233" s="69">
        <v>22748.489999999994</v>
      </c>
      <c r="H233" s="67" t="s">
        <v>8</v>
      </c>
      <c r="I233" s="70">
        <v>0.76</v>
      </c>
      <c r="J233" s="75">
        <v>1.5919315204722322</v>
      </c>
      <c r="K233" s="75">
        <v>0.82414615581286621</v>
      </c>
      <c r="L233" s="70">
        <v>22682.701926874899</v>
      </c>
      <c r="M233" s="67" t="s">
        <v>8</v>
      </c>
    </row>
    <row r="234" spans="1:13" ht="52.5" customHeight="1" x14ac:dyDescent="0.25">
      <c r="A234" s="4" t="s">
        <v>89</v>
      </c>
      <c r="B234" s="31" t="s">
        <v>252</v>
      </c>
      <c r="C234" s="32" t="s">
        <v>71</v>
      </c>
      <c r="D234" s="32" t="s">
        <v>18</v>
      </c>
      <c r="E234" s="32" t="s">
        <v>34</v>
      </c>
      <c r="F234" s="32" t="s">
        <v>58</v>
      </c>
      <c r="G234" s="69">
        <v>45113.009999999995</v>
      </c>
      <c r="H234" s="67" t="s">
        <v>8</v>
      </c>
      <c r="I234" s="70">
        <v>0.76</v>
      </c>
      <c r="J234" s="75">
        <v>1.7434053780798138</v>
      </c>
      <c r="K234" s="75">
        <v>0.92290881421120019</v>
      </c>
      <c r="L234" s="70">
        <v>55166.136812202894</v>
      </c>
      <c r="M234" s="67" t="s">
        <v>8</v>
      </c>
    </row>
    <row r="235" spans="1:13" ht="51" hidden="1" outlineLevel="1" x14ac:dyDescent="0.25">
      <c r="A235" s="4" t="s">
        <v>89</v>
      </c>
      <c r="B235" s="31" t="s">
        <v>253</v>
      </c>
      <c r="C235" s="32" t="s">
        <v>71</v>
      </c>
      <c r="D235" s="32" t="s">
        <v>18</v>
      </c>
      <c r="E235" s="32" t="s">
        <v>34</v>
      </c>
      <c r="F235" s="32" t="s">
        <v>10</v>
      </c>
      <c r="G235" s="69">
        <v>756801.20999999985</v>
      </c>
      <c r="H235" s="67" t="s">
        <v>8</v>
      </c>
      <c r="I235" s="70">
        <v>0.76</v>
      </c>
      <c r="J235" s="75">
        <v>1.1208071085170312</v>
      </c>
      <c r="K235" s="75">
        <v>0.34134100235500064</v>
      </c>
      <c r="L235" s="70">
        <v>220046.64239906362</v>
      </c>
      <c r="M235" s="67" t="s">
        <v>8</v>
      </c>
    </row>
    <row r="236" spans="1:13" ht="51" hidden="1" outlineLevel="1" x14ac:dyDescent="0.25">
      <c r="A236" s="4" t="s">
        <v>89</v>
      </c>
      <c r="B236" s="31" t="s">
        <v>254</v>
      </c>
      <c r="C236" s="32" t="s">
        <v>71</v>
      </c>
      <c r="D236" s="32" t="s">
        <v>18</v>
      </c>
      <c r="E236" s="32" t="s">
        <v>34</v>
      </c>
      <c r="F236" s="32" t="s">
        <v>11</v>
      </c>
      <c r="G236" s="69">
        <v>798202.67000000016</v>
      </c>
      <c r="H236" s="67" t="s">
        <v>8</v>
      </c>
      <c r="I236" s="70">
        <v>0.76</v>
      </c>
      <c r="J236" s="75">
        <v>0.97293745960871658</v>
      </c>
      <c r="K236" s="75">
        <v>0.47389933166884235</v>
      </c>
      <c r="L236" s="70">
        <v>279703.42823017092</v>
      </c>
      <c r="M236" s="67" t="s">
        <v>8</v>
      </c>
    </row>
    <row r="237" spans="1:13" ht="27.75" customHeight="1" collapsed="1" x14ac:dyDescent="0.25">
      <c r="A237" s="4" t="s">
        <v>89</v>
      </c>
      <c r="B237" s="25" t="s">
        <v>255</v>
      </c>
      <c r="C237" s="26" t="s">
        <v>68</v>
      </c>
      <c r="D237" s="26" t="s">
        <v>16</v>
      </c>
      <c r="E237" s="26" t="s">
        <v>46</v>
      </c>
      <c r="F237" s="26" t="s">
        <v>43</v>
      </c>
      <c r="G237" s="69">
        <v>22309.941176470584</v>
      </c>
      <c r="H237" s="67" t="s">
        <v>8</v>
      </c>
      <c r="I237" s="70">
        <v>0.85</v>
      </c>
      <c r="J237" s="75">
        <v>1.5120600449120809</v>
      </c>
      <c r="K237" s="75">
        <v>0.90119555692934195</v>
      </c>
      <c r="L237" s="70">
        <v>25840.768802836697</v>
      </c>
      <c r="M237" s="67" t="s">
        <v>8</v>
      </c>
    </row>
    <row r="238" spans="1:13" ht="33" customHeight="1" x14ac:dyDescent="0.25">
      <c r="A238" s="4" t="s">
        <v>89</v>
      </c>
      <c r="B238" s="25" t="s">
        <v>256</v>
      </c>
      <c r="C238" s="26" t="s">
        <v>68</v>
      </c>
      <c r="D238" s="26" t="s">
        <v>16</v>
      </c>
      <c r="E238" s="26" t="s">
        <v>46</v>
      </c>
      <c r="F238" s="26" t="s">
        <v>58</v>
      </c>
      <c r="G238" s="69">
        <v>56159.835294117649</v>
      </c>
      <c r="H238" s="67" t="s">
        <v>8</v>
      </c>
      <c r="I238" s="70">
        <v>0.85</v>
      </c>
      <c r="J238" s="75">
        <v>1.5910041036037899</v>
      </c>
      <c r="K238" s="75">
        <v>0.86396965506738044</v>
      </c>
      <c r="L238" s="70">
        <v>65616.72342938486</v>
      </c>
      <c r="M238" s="67" t="s">
        <v>8</v>
      </c>
    </row>
    <row r="239" spans="1:13" ht="25.5" hidden="1" outlineLevel="1" x14ac:dyDescent="0.25">
      <c r="A239" s="4" t="s">
        <v>89</v>
      </c>
      <c r="B239" s="25" t="s">
        <v>257</v>
      </c>
      <c r="C239" s="26" t="s">
        <v>68</v>
      </c>
      <c r="D239" s="26" t="s">
        <v>16</v>
      </c>
      <c r="E239" s="26" t="s">
        <v>46</v>
      </c>
      <c r="F239" s="26" t="s">
        <v>10</v>
      </c>
      <c r="G239" s="69">
        <v>695344.43529411766</v>
      </c>
      <c r="H239" s="67" t="s">
        <v>8</v>
      </c>
      <c r="I239" s="70">
        <v>0.85</v>
      </c>
      <c r="J239" s="75">
        <v>1.1449116676927431</v>
      </c>
      <c r="K239" s="75">
        <v>0.2924670512019798</v>
      </c>
      <c r="L239" s="70">
        <v>197910.04463720645</v>
      </c>
      <c r="M239" s="67" t="s">
        <v>8</v>
      </c>
    </row>
    <row r="240" spans="1:13" ht="25.5" hidden="1" outlineLevel="1" x14ac:dyDescent="0.25">
      <c r="A240" s="4" t="s">
        <v>89</v>
      </c>
      <c r="B240" s="25" t="s">
        <v>258</v>
      </c>
      <c r="C240" s="26" t="s">
        <v>68</v>
      </c>
      <c r="D240" s="26" t="s">
        <v>16</v>
      </c>
      <c r="E240" s="26" t="s">
        <v>46</v>
      </c>
      <c r="F240" s="26" t="s">
        <v>11</v>
      </c>
      <c r="G240" s="69">
        <v>718032.14117647067</v>
      </c>
      <c r="H240" s="67" t="s">
        <v>8</v>
      </c>
      <c r="I240" s="70">
        <v>0.85</v>
      </c>
      <c r="J240" s="75">
        <v>0.99837847536965574</v>
      </c>
      <c r="K240" s="75">
        <v>0.433115318615514</v>
      </c>
      <c r="L240" s="70">
        <v>263913.47441665642</v>
      </c>
      <c r="M240" s="67" t="s">
        <v>8</v>
      </c>
    </row>
    <row r="241" spans="1:13" ht="27.75" customHeight="1" collapsed="1" x14ac:dyDescent="0.25">
      <c r="A241" s="4" t="s">
        <v>89</v>
      </c>
      <c r="B241" s="25" t="s">
        <v>259</v>
      </c>
      <c r="C241" s="26" t="s">
        <v>68</v>
      </c>
      <c r="D241" s="26" t="s">
        <v>16</v>
      </c>
      <c r="E241" s="26" t="s">
        <v>30</v>
      </c>
      <c r="F241" s="26" t="s">
        <v>43</v>
      </c>
      <c r="G241" s="69">
        <v>21873.670000000002</v>
      </c>
      <c r="H241" s="67" t="s">
        <v>8</v>
      </c>
      <c r="I241" s="70">
        <v>0.85</v>
      </c>
      <c r="J241" s="75">
        <v>1.5319123628827023</v>
      </c>
      <c r="K241" s="75">
        <v>0.73483643055051773</v>
      </c>
      <c r="L241" s="70">
        <v>20929.804969573066</v>
      </c>
      <c r="M241" s="67" t="s">
        <v>8</v>
      </c>
    </row>
    <row r="242" spans="1:13" ht="28.5" customHeight="1" x14ac:dyDescent="0.25">
      <c r="A242" s="4" t="s">
        <v>89</v>
      </c>
      <c r="B242" s="25" t="s">
        <v>260</v>
      </c>
      <c r="C242" s="26" t="s">
        <v>68</v>
      </c>
      <c r="D242" s="26" t="s">
        <v>16</v>
      </c>
      <c r="E242" s="26" t="s">
        <v>30</v>
      </c>
      <c r="F242" s="26" t="s">
        <v>58</v>
      </c>
      <c r="G242" s="69">
        <v>55048.469999999994</v>
      </c>
      <c r="H242" s="67" t="s">
        <v>8</v>
      </c>
      <c r="I242" s="70">
        <v>0.85</v>
      </c>
      <c r="J242" s="75">
        <v>1.5667360421650567</v>
      </c>
      <c r="K242" s="75">
        <v>0.84282421443985855</v>
      </c>
      <c r="L242" s="70">
        <v>61786.986950614752</v>
      </c>
      <c r="M242" s="67" t="s">
        <v>8</v>
      </c>
    </row>
    <row r="243" spans="1:13" ht="28.5" hidden="1" customHeight="1" outlineLevel="1" x14ac:dyDescent="0.25">
      <c r="A243" s="4" t="s">
        <v>89</v>
      </c>
      <c r="B243" s="25" t="s">
        <v>261</v>
      </c>
      <c r="C243" s="26" t="s">
        <v>68</v>
      </c>
      <c r="D243" s="26" t="s">
        <v>16</v>
      </c>
      <c r="E243" s="26" t="s">
        <v>30</v>
      </c>
      <c r="F243" s="26" t="s">
        <v>10</v>
      </c>
      <c r="G243" s="69">
        <v>807752.39999999991</v>
      </c>
      <c r="H243" s="67" t="s">
        <v>8</v>
      </c>
      <c r="I243" s="70">
        <v>0.85</v>
      </c>
      <c r="J243" s="75">
        <v>0.98761565247066485</v>
      </c>
      <c r="K243" s="75">
        <v>0.2773968867232468</v>
      </c>
      <c r="L243" s="70">
        <v>188099.1052573128</v>
      </c>
      <c r="M243" s="67" t="s">
        <v>8</v>
      </c>
    </row>
    <row r="244" spans="1:13" ht="25.5" hidden="1" outlineLevel="1" x14ac:dyDescent="0.25">
      <c r="A244" s="4" t="s">
        <v>89</v>
      </c>
      <c r="B244" s="25" t="s">
        <v>262</v>
      </c>
      <c r="C244" s="26" t="s">
        <v>68</v>
      </c>
      <c r="D244" s="26" t="s">
        <v>16</v>
      </c>
      <c r="E244" s="26" t="s">
        <v>30</v>
      </c>
      <c r="F244" s="26" t="s">
        <v>11</v>
      </c>
      <c r="G244" s="69">
        <v>976966.86</v>
      </c>
      <c r="H244" s="67" t="s">
        <v>8</v>
      </c>
      <c r="I244" s="70">
        <v>0.85</v>
      </c>
      <c r="J244" s="75">
        <v>0.87821653759059526</v>
      </c>
      <c r="K244" s="75">
        <v>0.49717196662659147</v>
      </c>
      <c r="L244" s="70">
        <v>362582.6355976981</v>
      </c>
      <c r="M244" s="67" t="s">
        <v>8</v>
      </c>
    </row>
    <row r="245" spans="1:13" ht="25.5" hidden="1" outlineLevel="1" x14ac:dyDescent="0.25">
      <c r="A245" s="4" t="s">
        <v>89</v>
      </c>
      <c r="B245" s="25" t="s">
        <v>263</v>
      </c>
      <c r="C245" s="26" t="s">
        <v>68</v>
      </c>
      <c r="D245" s="26" t="s">
        <v>16</v>
      </c>
      <c r="E245" s="26" t="s">
        <v>32</v>
      </c>
      <c r="F245" s="26" t="s">
        <v>43</v>
      </c>
      <c r="G245" s="69">
        <v>34359.79</v>
      </c>
      <c r="H245" s="67" t="s">
        <v>8</v>
      </c>
      <c r="I245" s="70">
        <v>0.85</v>
      </c>
      <c r="J245" s="75">
        <v>1.3255781250101797</v>
      </c>
      <c r="K245" s="75">
        <v>0.61264760122847273</v>
      </c>
      <c r="L245" s="70">
        <v>23718.40566054298</v>
      </c>
      <c r="M245" s="67" t="s">
        <v>8</v>
      </c>
    </row>
    <row r="246" spans="1:13" ht="30" hidden="1" customHeight="1" outlineLevel="1" x14ac:dyDescent="0.25">
      <c r="A246" s="4" t="s">
        <v>89</v>
      </c>
      <c r="B246" s="25" t="s">
        <v>264</v>
      </c>
      <c r="C246" s="26" t="s">
        <v>68</v>
      </c>
      <c r="D246" s="26" t="s">
        <v>16</v>
      </c>
      <c r="E246" s="26" t="s">
        <v>32</v>
      </c>
      <c r="F246" s="26" t="s">
        <v>58</v>
      </c>
      <c r="G246" s="69">
        <v>74217.709999999992</v>
      </c>
      <c r="H246" s="67" t="s">
        <v>8</v>
      </c>
      <c r="I246" s="70">
        <v>0.85</v>
      </c>
      <c r="J246" s="75">
        <v>1.550656700992288</v>
      </c>
      <c r="K246" s="75">
        <v>0.78177490257643467</v>
      </c>
      <c r="L246" s="70">
        <v>76475.770292822548</v>
      </c>
      <c r="M246" s="67" t="s">
        <v>8</v>
      </c>
    </row>
    <row r="247" spans="1:13" ht="30.75" customHeight="1" collapsed="1" x14ac:dyDescent="0.25">
      <c r="A247" s="4" t="s">
        <v>89</v>
      </c>
      <c r="B247" s="25" t="s">
        <v>265</v>
      </c>
      <c r="C247" s="26" t="s">
        <v>68</v>
      </c>
      <c r="D247" s="26" t="s">
        <v>16</v>
      </c>
      <c r="E247" s="26" t="s">
        <v>32</v>
      </c>
      <c r="F247" s="26" t="s">
        <v>10</v>
      </c>
      <c r="G247" s="69">
        <v>1052682.79</v>
      </c>
      <c r="H247" s="67" t="s">
        <v>8</v>
      </c>
      <c r="I247" s="70">
        <v>0.85</v>
      </c>
      <c r="J247" s="75">
        <v>0.88338374369676043</v>
      </c>
      <c r="K247" s="75">
        <v>0.37925399969175622</v>
      </c>
      <c r="L247" s="70">
        <v>299775.42072589765</v>
      </c>
      <c r="M247" s="67" t="s">
        <v>8</v>
      </c>
    </row>
    <row r="248" spans="1:13" ht="29.25" customHeight="1" x14ac:dyDescent="0.25">
      <c r="A248" s="4" t="s">
        <v>89</v>
      </c>
      <c r="B248" s="25" t="s">
        <v>266</v>
      </c>
      <c r="C248" s="26" t="s">
        <v>68</v>
      </c>
      <c r="D248" s="26" t="s">
        <v>16</v>
      </c>
      <c r="E248" s="26" t="s">
        <v>32</v>
      </c>
      <c r="F248" s="26" t="s">
        <v>11</v>
      </c>
      <c r="G248" s="69">
        <v>1680599</v>
      </c>
      <c r="H248" s="67" t="s">
        <v>8</v>
      </c>
      <c r="I248" s="70">
        <v>0.85</v>
      </c>
      <c r="J248" s="75">
        <v>0.58498962488875739</v>
      </c>
      <c r="K248" s="75">
        <v>0.51299941651731951</v>
      </c>
      <c r="L248" s="70">
        <v>428694.64772293554</v>
      </c>
      <c r="M248" s="67" t="s">
        <v>8</v>
      </c>
    </row>
    <row r="249" spans="1:13" ht="28.5" customHeight="1" x14ac:dyDescent="0.25">
      <c r="A249" s="4" t="s">
        <v>89</v>
      </c>
      <c r="B249" s="25" t="s">
        <v>267</v>
      </c>
      <c r="C249" s="26" t="s">
        <v>68</v>
      </c>
      <c r="D249" s="26" t="s">
        <v>16</v>
      </c>
      <c r="E249" s="26" t="s">
        <v>34</v>
      </c>
      <c r="F249" s="26" t="s">
        <v>43</v>
      </c>
      <c r="G249" s="69">
        <v>22748.489999999994</v>
      </c>
      <c r="H249" s="67" t="s">
        <v>8</v>
      </c>
      <c r="I249" s="70">
        <v>0.85</v>
      </c>
      <c r="J249" s="75">
        <v>3.5380440746542132</v>
      </c>
      <c r="K249" s="75">
        <v>0.92502993902890263</v>
      </c>
      <c r="L249" s="70">
        <v>63283.505448409967</v>
      </c>
      <c r="M249" s="67" t="s">
        <v>8</v>
      </c>
    </row>
    <row r="250" spans="1:13" ht="25.5" hidden="1" outlineLevel="1" x14ac:dyDescent="0.25">
      <c r="A250" s="6" t="s">
        <v>89</v>
      </c>
      <c r="B250" s="33" t="s">
        <v>267</v>
      </c>
      <c r="C250" s="34" t="s">
        <v>68</v>
      </c>
      <c r="D250" s="34" t="s">
        <v>16</v>
      </c>
      <c r="E250" s="34" t="s">
        <v>34</v>
      </c>
      <c r="F250" s="34" t="s">
        <v>43</v>
      </c>
      <c r="G250" s="69">
        <v>22748.489999999994</v>
      </c>
      <c r="H250" s="69"/>
      <c r="I250" s="70">
        <v>0.85</v>
      </c>
      <c r="J250" s="75">
        <v>1.764962506808093</v>
      </c>
      <c r="K250" s="75">
        <v>0.84971500585870696</v>
      </c>
      <c r="L250" s="70">
        <v>28998.816380377961</v>
      </c>
      <c r="M250" s="67" t="s">
        <v>8</v>
      </c>
    </row>
    <row r="251" spans="1:13" ht="29.25" hidden="1" customHeight="1" outlineLevel="1" x14ac:dyDescent="0.25">
      <c r="A251" s="4" t="s">
        <v>89</v>
      </c>
      <c r="B251" s="25" t="s">
        <v>268</v>
      </c>
      <c r="C251" s="26" t="s">
        <v>68</v>
      </c>
      <c r="D251" s="26" t="s">
        <v>16</v>
      </c>
      <c r="E251" s="26" t="s">
        <v>34</v>
      </c>
      <c r="F251" s="26" t="s">
        <v>58</v>
      </c>
      <c r="G251" s="69">
        <v>45113.01</v>
      </c>
      <c r="H251" s="69"/>
      <c r="I251" s="70">
        <v>0.85</v>
      </c>
      <c r="J251" s="75">
        <v>1.8497742086336206</v>
      </c>
      <c r="K251" s="75">
        <v>0.93115334270377204</v>
      </c>
      <c r="L251" s="70">
        <v>66048.149900610355</v>
      </c>
      <c r="M251" s="67" t="s">
        <v>8</v>
      </c>
    </row>
    <row r="252" spans="1:13" ht="25.5" hidden="1" outlineLevel="1" x14ac:dyDescent="0.25">
      <c r="A252" s="4" t="s">
        <v>89</v>
      </c>
      <c r="B252" s="25" t="s">
        <v>269</v>
      </c>
      <c r="C252" s="26" t="s">
        <v>68</v>
      </c>
      <c r="D252" s="26" t="s">
        <v>16</v>
      </c>
      <c r="E252" s="26" t="s">
        <v>34</v>
      </c>
      <c r="F252" s="26" t="s">
        <v>10</v>
      </c>
      <c r="G252" s="69">
        <v>756801.20999999985</v>
      </c>
      <c r="H252" s="69"/>
      <c r="I252" s="70">
        <v>0.85</v>
      </c>
      <c r="J252" s="75">
        <v>1.1384484570992568</v>
      </c>
      <c r="K252" s="75">
        <v>0.35302837727632619</v>
      </c>
      <c r="L252" s="70">
        <v>258537.61179475082</v>
      </c>
      <c r="M252" s="67" t="s">
        <v>8</v>
      </c>
    </row>
    <row r="253" spans="1:13" ht="25.5" hidden="1" outlineLevel="1" x14ac:dyDescent="0.25">
      <c r="A253" s="4" t="s">
        <v>89</v>
      </c>
      <c r="B253" s="25" t="s">
        <v>270</v>
      </c>
      <c r="C253" s="26" t="s">
        <v>68</v>
      </c>
      <c r="D253" s="26" t="s">
        <v>16</v>
      </c>
      <c r="E253" s="26" t="s">
        <v>34</v>
      </c>
      <c r="F253" s="26" t="s">
        <v>11</v>
      </c>
      <c r="G253" s="69">
        <v>798202.67</v>
      </c>
      <c r="H253" s="69"/>
      <c r="I253" s="70">
        <v>0.85</v>
      </c>
      <c r="J253" s="75">
        <v>1.0005916433960573</v>
      </c>
      <c r="K253" s="75">
        <v>0.49123943838415995</v>
      </c>
      <c r="L253" s="70">
        <v>333489.52683832915</v>
      </c>
      <c r="M253" s="67" t="s">
        <v>8</v>
      </c>
    </row>
    <row r="254" spans="1:13" ht="76.5" hidden="1" outlineLevel="1" x14ac:dyDescent="0.25">
      <c r="A254" s="7" t="s">
        <v>89</v>
      </c>
      <c r="B254" s="8"/>
      <c r="C254" s="7" t="s">
        <v>183</v>
      </c>
      <c r="D254" s="7" t="s">
        <v>60</v>
      </c>
      <c r="E254" s="7" t="s">
        <v>12</v>
      </c>
      <c r="F254" s="26"/>
      <c r="G254" s="67" t="s">
        <v>8</v>
      </c>
      <c r="H254" s="69"/>
      <c r="I254" s="70">
        <v>1</v>
      </c>
      <c r="J254" s="69">
        <v>1</v>
      </c>
      <c r="K254" s="75">
        <v>1</v>
      </c>
      <c r="L254" s="67" t="s">
        <v>8</v>
      </c>
      <c r="M254" s="71">
        <v>0</v>
      </c>
    </row>
    <row r="255" spans="1:13" ht="53.25" customHeight="1" collapsed="1" x14ac:dyDescent="0.25">
      <c r="A255" s="7" t="s">
        <v>89</v>
      </c>
      <c r="B255" s="5" t="s">
        <v>297</v>
      </c>
      <c r="C255" s="7" t="s">
        <v>184</v>
      </c>
      <c r="D255" s="7" t="s">
        <v>9</v>
      </c>
      <c r="E255" s="7" t="s">
        <v>57</v>
      </c>
      <c r="F255" s="26"/>
      <c r="G255" s="67" t="s">
        <v>8</v>
      </c>
      <c r="H255" s="69">
        <v>23513.33</v>
      </c>
      <c r="I255" s="70">
        <v>1</v>
      </c>
      <c r="J255" s="69">
        <v>1</v>
      </c>
      <c r="K255" s="75">
        <v>1.8285797885709933</v>
      </c>
      <c r="L255" s="67" t="s">
        <v>8</v>
      </c>
      <c r="M255" s="71">
        <v>42996</v>
      </c>
    </row>
    <row r="256" spans="1:13" ht="38.25" hidden="1" outlineLevel="1" x14ac:dyDescent="0.25">
      <c r="A256" s="7" t="s">
        <v>89</v>
      </c>
      <c r="B256" s="8"/>
      <c r="C256" s="7" t="s">
        <v>181</v>
      </c>
      <c r="D256" s="7" t="s">
        <v>14</v>
      </c>
      <c r="E256" s="7" t="s">
        <v>57</v>
      </c>
      <c r="F256" s="26"/>
      <c r="G256" s="67" t="s">
        <v>8</v>
      </c>
      <c r="H256" s="69">
        <v>80000</v>
      </c>
      <c r="I256" s="70">
        <v>1</v>
      </c>
      <c r="J256" s="69">
        <v>1</v>
      </c>
      <c r="K256" s="75">
        <v>1</v>
      </c>
      <c r="L256" s="67" t="s">
        <v>8</v>
      </c>
      <c r="M256" s="71">
        <v>80000</v>
      </c>
    </row>
    <row r="257" spans="1:13" ht="42.75" customHeight="1" collapsed="1" x14ac:dyDescent="0.25">
      <c r="A257" s="7" t="s">
        <v>89</v>
      </c>
      <c r="B257" s="5" t="s">
        <v>298</v>
      </c>
      <c r="C257" s="7" t="s">
        <v>181</v>
      </c>
      <c r="D257" s="37" t="s">
        <v>14</v>
      </c>
      <c r="E257" s="37" t="s">
        <v>56</v>
      </c>
      <c r="F257" s="26"/>
      <c r="G257" s="67" t="s">
        <v>8</v>
      </c>
      <c r="H257" s="69">
        <v>19380</v>
      </c>
      <c r="I257" s="70">
        <v>1</v>
      </c>
      <c r="J257" s="69">
        <v>1</v>
      </c>
      <c r="K257" s="75">
        <v>1.6939406604747163</v>
      </c>
      <c r="L257" s="67" t="s">
        <v>8</v>
      </c>
      <c r="M257" s="71">
        <v>32828.57</v>
      </c>
    </row>
    <row r="258" spans="1:13" ht="63.75" hidden="1" outlineLevel="1" x14ac:dyDescent="0.25">
      <c r="A258" s="7" t="s">
        <v>89</v>
      </c>
      <c r="B258" s="8"/>
      <c r="C258" s="7" t="s">
        <v>182</v>
      </c>
      <c r="D258" s="7" t="s">
        <v>19</v>
      </c>
      <c r="E258" s="7" t="s">
        <v>57</v>
      </c>
      <c r="F258" s="26"/>
      <c r="G258" s="67" t="s">
        <v>8</v>
      </c>
      <c r="H258" s="69">
        <v>50000</v>
      </c>
      <c r="I258" s="70">
        <v>1</v>
      </c>
      <c r="J258" s="69">
        <v>1</v>
      </c>
      <c r="K258" s="75">
        <v>1</v>
      </c>
      <c r="L258" s="67" t="s">
        <v>8</v>
      </c>
      <c r="M258" s="71">
        <v>50000</v>
      </c>
    </row>
    <row r="259" spans="1:13" ht="66" customHeight="1" collapsed="1" x14ac:dyDescent="0.25">
      <c r="A259" s="7" t="s">
        <v>89</v>
      </c>
      <c r="B259" s="5" t="s">
        <v>299</v>
      </c>
      <c r="C259" s="7" t="s">
        <v>182</v>
      </c>
      <c r="D259" s="7" t="s">
        <v>19</v>
      </c>
      <c r="E259" s="7" t="s">
        <v>56</v>
      </c>
      <c r="F259" s="26"/>
      <c r="G259" s="67" t="s">
        <v>8</v>
      </c>
      <c r="H259" s="69">
        <v>90000</v>
      </c>
      <c r="I259" s="69">
        <v>1</v>
      </c>
      <c r="J259" s="69">
        <v>1</v>
      </c>
      <c r="K259" s="75">
        <v>1</v>
      </c>
      <c r="L259" s="67" t="s">
        <v>8</v>
      </c>
      <c r="M259" s="71">
        <v>90000</v>
      </c>
    </row>
    <row r="260" spans="1:13" ht="54.75" customHeight="1" x14ac:dyDescent="0.25">
      <c r="A260" s="7" t="s">
        <v>89</v>
      </c>
      <c r="B260" s="8" t="s">
        <v>300</v>
      </c>
      <c r="C260" s="7" t="s">
        <v>271</v>
      </c>
      <c r="D260" s="4" t="s">
        <v>66</v>
      </c>
      <c r="E260" s="7" t="s">
        <v>80</v>
      </c>
      <c r="F260" s="7"/>
      <c r="G260" s="67" t="s">
        <v>8</v>
      </c>
      <c r="H260" s="69">
        <v>51871.22</v>
      </c>
      <c r="I260" s="69">
        <v>1</v>
      </c>
      <c r="J260" s="69">
        <v>1</v>
      </c>
      <c r="K260" s="75">
        <v>1.1152053103821347</v>
      </c>
      <c r="L260" s="67" t="s">
        <v>8</v>
      </c>
      <c r="M260" s="71">
        <v>57847.05999999999</v>
      </c>
    </row>
    <row r="261" spans="1:13" ht="54" customHeight="1" x14ac:dyDescent="0.25">
      <c r="A261" s="7" t="s">
        <v>89</v>
      </c>
      <c r="B261" s="8" t="s">
        <v>301</v>
      </c>
      <c r="C261" s="7" t="s">
        <v>271</v>
      </c>
      <c r="D261" s="4" t="s">
        <v>66</v>
      </c>
      <c r="E261" s="7" t="s">
        <v>67</v>
      </c>
      <c r="F261" s="7"/>
      <c r="G261" s="67" t="s">
        <v>8</v>
      </c>
      <c r="H261" s="69">
        <v>51871.22</v>
      </c>
      <c r="I261" s="69">
        <v>1</v>
      </c>
      <c r="J261" s="69">
        <v>1</v>
      </c>
      <c r="K261" s="75">
        <v>1.1152053103821347</v>
      </c>
      <c r="L261" s="67" t="s">
        <v>8</v>
      </c>
      <c r="M261" s="71">
        <v>57847.05999999999</v>
      </c>
    </row>
    <row r="262" spans="1:13" x14ac:dyDescent="0.25">
      <c r="A262" s="23" t="s">
        <v>185</v>
      </c>
      <c r="B262" s="24"/>
      <c r="C262" s="23"/>
      <c r="D262" s="23"/>
      <c r="E262" s="23"/>
      <c r="F262" s="23"/>
      <c r="G262" s="72"/>
      <c r="H262" s="72"/>
      <c r="I262" s="72"/>
      <c r="J262" s="72"/>
      <c r="K262" s="72"/>
      <c r="L262" s="72"/>
      <c r="M262" s="72"/>
    </row>
    <row r="263" spans="1:13" ht="67.5" customHeight="1" x14ac:dyDescent="0.25">
      <c r="A263" s="7" t="s">
        <v>90</v>
      </c>
      <c r="B263" s="8" t="s">
        <v>302</v>
      </c>
      <c r="C263" s="7" t="s">
        <v>274</v>
      </c>
      <c r="D263" s="7" t="s">
        <v>78</v>
      </c>
      <c r="E263" s="7"/>
      <c r="F263" s="7" t="s">
        <v>12</v>
      </c>
      <c r="G263" s="67" t="s">
        <v>8</v>
      </c>
      <c r="H263" s="69">
        <v>962185.68</v>
      </c>
      <c r="I263" s="69">
        <v>1</v>
      </c>
      <c r="J263" s="69">
        <v>1</v>
      </c>
      <c r="K263" s="75">
        <v>1</v>
      </c>
      <c r="L263" s="67" t="s">
        <v>8</v>
      </c>
      <c r="M263" s="71">
        <v>962185.68</v>
      </c>
    </row>
    <row r="264" spans="1:13" ht="42" customHeight="1" x14ac:dyDescent="0.25">
      <c r="A264" s="7" t="s">
        <v>90</v>
      </c>
      <c r="B264" s="8" t="s">
        <v>304</v>
      </c>
      <c r="C264" s="7" t="s">
        <v>273</v>
      </c>
      <c r="D264" s="7" t="s">
        <v>7</v>
      </c>
      <c r="E264" s="7" t="s">
        <v>12</v>
      </c>
      <c r="F264" s="7" t="s">
        <v>12</v>
      </c>
      <c r="G264" s="67" t="s">
        <v>8</v>
      </c>
      <c r="H264" s="69">
        <v>226281.08</v>
      </c>
      <c r="I264" s="69">
        <v>1</v>
      </c>
      <c r="J264" s="69">
        <v>1</v>
      </c>
      <c r="K264" s="75">
        <v>1</v>
      </c>
      <c r="L264" s="67" t="s">
        <v>8</v>
      </c>
      <c r="M264" s="71">
        <v>226281.08</v>
      </c>
    </row>
    <row r="265" spans="1:13" ht="55.5" customHeight="1" x14ac:dyDescent="0.25">
      <c r="A265" s="7" t="s">
        <v>90</v>
      </c>
      <c r="B265" s="8" t="s">
        <v>300</v>
      </c>
      <c r="C265" s="7" t="s">
        <v>271</v>
      </c>
      <c r="D265" s="7" t="s">
        <v>66</v>
      </c>
      <c r="E265" s="7" t="s">
        <v>80</v>
      </c>
      <c r="F265" s="7" t="s">
        <v>12</v>
      </c>
      <c r="G265" s="67" t="s">
        <v>8</v>
      </c>
      <c r="H265" s="69">
        <v>51871.22</v>
      </c>
      <c r="I265" s="69">
        <v>1</v>
      </c>
      <c r="J265" s="69">
        <v>1</v>
      </c>
      <c r="K265" s="75">
        <v>1</v>
      </c>
      <c r="L265" s="67" t="s">
        <v>8</v>
      </c>
      <c r="M265" s="71">
        <v>51871.22</v>
      </c>
    </row>
    <row r="266" spans="1:13" ht="56.25" customHeight="1" x14ac:dyDescent="0.25">
      <c r="A266" s="7" t="s">
        <v>90</v>
      </c>
      <c r="B266" s="8" t="s">
        <v>301</v>
      </c>
      <c r="C266" s="7" t="s">
        <v>271</v>
      </c>
      <c r="D266" s="7" t="s">
        <v>66</v>
      </c>
      <c r="E266" s="7" t="s">
        <v>67</v>
      </c>
      <c r="F266" s="7" t="s">
        <v>12</v>
      </c>
      <c r="G266" s="67" t="s">
        <v>8</v>
      </c>
      <c r="H266" s="69">
        <v>51871.22</v>
      </c>
      <c r="I266" s="69">
        <v>1</v>
      </c>
      <c r="J266" s="69">
        <v>1</v>
      </c>
      <c r="K266" s="75">
        <v>1</v>
      </c>
      <c r="L266" s="67" t="s">
        <v>8</v>
      </c>
      <c r="M266" s="71">
        <v>51871.22</v>
      </c>
    </row>
    <row r="267" spans="1:13" ht="54" customHeight="1" x14ac:dyDescent="0.25">
      <c r="A267" s="7" t="s">
        <v>90</v>
      </c>
      <c r="B267" s="8" t="s">
        <v>305</v>
      </c>
      <c r="C267" s="7" t="s">
        <v>271</v>
      </c>
      <c r="D267" s="21" t="s">
        <v>66</v>
      </c>
      <c r="E267" s="21" t="s">
        <v>57</v>
      </c>
      <c r="F267" s="21" t="s">
        <v>12</v>
      </c>
      <c r="G267" s="67" t="s">
        <v>8</v>
      </c>
      <c r="H267" s="69">
        <v>51871.22</v>
      </c>
      <c r="I267" s="69">
        <v>1</v>
      </c>
      <c r="J267" s="69">
        <v>1</v>
      </c>
      <c r="K267" s="75">
        <v>1</v>
      </c>
      <c r="L267" s="67" t="s">
        <v>8</v>
      </c>
      <c r="M267" s="71">
        <v>51871.22</v>
      </c>
    </row>
    <row r="268" spans="1:13" ht="51" hidden="1" outlineLevel="1" x14ac:dyDescent="0.25">
      <c r="A268" s="6" t="s">
        <v>90</v>
      </c>
      <c r="B268" s="19"/>
      <c r="C268" s="20" t="s">
        <v>271</v>
      </c>
      <c r="D268" s="6" t="s">
        <v>66</v>
      </c>
      <c r="E268" s="6" t="s">
        <v>56</v>
      </c>
      <c r="F268" s="6" t="s">
        <v>12</v>
      </c>
      <c r="G268" s="67" t="s">
        <v>8</v>
      </c>
      <c r="H268" s="69">
        <v>51871.22</v>
      </c>
      <c r="I268" s="69">
        <v>1</v>
      </c>
      <c r="J268" s="69">
        <v>1</v>
      </c>
      <c r="K268" s="75">
        <v>1</v>
      </c>
      <c r="L268" s="67" t="s">
        <v>8</v>
      </c>
      <c r="M268" s="71">
        <v>51871.22</v>
      </c>
    </row>
    <row r="269" spans="1:13" ht="63.75" collapsed="1" x14ac:dyDescent="0.25">
      <c r="A269" s="7" t="s">
        <v>90</v>
      </c>
      <c r="B269" s="8" t="s">
        <v>306</v>
      </c>
      <c r="C269" s="7" t="s">
        <v>275</v>
      </c>
      <c r="D269" s="7" t="s">
        <v>276</v>
      </c>
      <c r="E269" s="7" t="s">
        <v>55</v>
      </c>
      <c r="F269" s="7" t="s">
        <v>12</v>
      </c>
      <c r="G269" s="67" t="s">
        <v>8</v>
      </c>
      <c r="H269" s="69">
        <v>240.01</v>
      </c>
      <c r="I269" s="69">
        <v>1</v>
      </c>
      <c r="J269" s="69">
        <v>1</v>
      </c>
      <c r="K269" s="75">
        <v>1</v>
      </c>
      <c r="L269" s="67" t="s">
        <v>8</v>
      </c>
      <c r="M269" s="71">
        <v>240.01</v>
      </c>
    </row>
    <row r="270" spans="1:13" ht="38.25" hidden="1" outlineLevel="1" x14ac:dyDescent="0.25">
      <c r="A270" s="7" t="s">
        <v>90</v>
      </c>
      <c r="B270" s="8"/>
      <c r="C270" s="7" t="s">
        <v>181</v>
      </c>
      <c r="D270" s="7" t="s">
        <v>14</v>
      </c>
      <c r="E270" s="7" t="s">
        <v>57</v>
      </c>
      <c r="F270" s="7"/>
      <c r="G270" s="67" t="s">
        <v>8</v>
      </c>
      <c r="H270" s="69">
        <v>80000</v>
      </c>
      <c r="I270" s="69">
        <v>1</v>
      </c>
      <c r="J270" s="69">
        <v>1</v>
      </c>
      <c r="K270" s="75">
        <v>1</v>
      </c>
      <c r="L270" s="67" t="s">
        <v>8</v>
      </c>
      <c r="M270" s="71">
        <v>80000</v>
      </c>
    </row>
    <row r="271" spans="1:13" ht="38.25" hidden="1" outlineLevel="1" x14ac:dyDescent="0.25">
      <c r="A271" s="35" t="s">
        <v>90</v>
      </c>
      <c r="B271" s="8"/>
      <c r="C271" s="7" t="s">
        <v>181</v>
      </c>
      <c r="D271" s="37" t="s">
        <v>14</v>
      </c>
      <c r="E271" s="37" t="s">
        <v>56</v>
      </c>
      <c r="F271" s="37"/>
      <c r="G271" s="67" t="s">
        <v>8</v>
      </c>
      <c r="H271" s="69">
        <v>19380</v>
      </c>
      <c r="I271" s="69">
        <v>1</v>
      </c>
      <c r="J271" s="69">
        <v>1</v>
      </c>
      <c r="K271" s="75">
        <v>1</v>
      </c>
      <c r="L271" s="67" t="s">
        <v>8</v>
      </c>
      <c r="M271" s="71">
        <v>19380</v>
      </c>
    </row>
    <row r="272" spans="1:13" ht="63.75" hidden="1" outlineLevel="1" x14ac:dyDescent="0.25">
      <c r="A272" s="6" t="s">
        <v>90</v>
      </c>
      <c r="B272" s="8"/>
      <c r="C272" s="7" t="s">
        <v>182</v>
      </c>
      <c r="D272" s="7" t="s">
        <v>19</v>
      </c>
      <c r="E272" s="7" t="s">
        <v>57</v>
      </c>
      <c r="F272" s="7"/>
      <c r="G272" s="67" t="s">
        <v>8</v>
      </c>
      <c r="H272" s="69">
        <v>50000</v>
      </c>
      <c r="I272" s="69">
        <v>1</v>
      </c>
      <c r="J272" s="69">
        <v>1</v>
      </c>
      <c r="K272" s="75">
        <v>1</v>
      </c>
      <c r="L272" s="67" t="s">
        <v>8</v>
      </c>
      <c r="M272" s="71">
        <v>50000</v>
      </c>
    </row>
    <row r="273" spans="1:13" ht="68.25" customHeight="1" collapsed="1" x14ac:dyDescent="0.25">
      <c r="A273" s="6" t="s">
        <v>90</v>
      </c>
      <c r="B273" s="5" t="s">
        <v>299</v>
      </c>
      <c r="C273" s="7" t="s">
        <v>182</v>
      </c>
      <c r="D273" s="7" t="s">
        <v>19</v>
      </c>
      <c r="E273" s="7" t="s">
        <v>56</v>
      </c>
      <c r="F273" s="7"/>
      <c r="G273" s="67" t="s">
        <v>8</v>
      </c>
      <c r="H273" s="69">
        <v>90000</v>
      </c>
      <c r="I273" s="69">
        <v>1</v>
      </c>
      <c r="J273" s="69">
        <v>1</v>
      </c>
      <c r="K273" s="75">
        <v>1.3194444444444444</v>
      </c>
      <c r="L273" s="67" t="s">
        <v>8</v>
      </c>
      <c r="M273" s="71">
        <v>118750</v>
      </c>
    </row>
    <row r="274" spans="1:13" x14ac:dyDescent="0.25">
      <c r="A274" s="23" t="s">
        <v>185</v>
      </c>
      <c r="B274" s="24"/>
      <c r="C274" s="23"/>
      <c r="D274" s="23"/>
      <c r="E274" s="23"/>
      <c r="F274" s="23"/>
      <c r="G274" s="72"/>
      <c r="H274" s="72"/>
      <c r="I274" s="72"/>
      <c r="J274" s="72"/>
      <c r="K274" s="72"/>
      <c r="L274" s="72"/>
      <c r="M274" s="72"/>
    </row>
    <row r="275" spans="1:13" ht="67.5" customHeight="1" x14ac:dyDescent="0.25">
      <c r="A275" s="4" t="s">
        <v>91</v>
      </c>
      <c r="B275" s="8" t="s">
        <v>307</v>
      </c>
      <c r="C275" s="4" t="s">
        <v>72</v>
      </c>
      <c r="D275" s="4" t="s">
        <v>278</v>
      </c>
      <c r="E275" s="4" t="s">
        <v>277</v>
      </c>
      <c r="F275" s="4" t="s">
        <v>12</v>
      </c>
      <c r="G275" s="67" t="s">
        <v>8</v>
      </c>
      <c r="H275" s="69">
        <v>1977.15</v>
      </c>
      <c r="I275" s="69">
        <v>1</v>
      </c>
      <c r="J275" s="69">
        <v>1</v>
      </c>
      <c r="K275" s="75">
        <v>1</v>
      </c>
      <c r="L275" s="67" t="s">
        <v>8</v>
      </c>
      <c r="M275" s="71">
        <v>1977.15</v>
      </c>
    </row>
    <row r="276" spans="1:13" ht="42" hidden="1" customHeight="1" outlineLevel="1" x14ac:dyDescent="0.25">
      <c r="A276" s="4" t="s">
        <v>91</v>
      </c>
      <c r="B276" s="8"/>
      <c r="C276" s="7" t="s">
        <v>181</v>
      </c>
      <c r="D276" s="7" t="s">
        <v>14</v>
      </c>
      <c r="E276" s="7" t="s">
        <v>57</v>
      </c>
      <c r="F276" s="7"/>
      <c r="G276" s="67" t="s">
        <v>8</v>
      </c>
      <c r="H276" s="69">
        <v>80000</v>
      </c>
      <c r="I276" s="69">
        <v>1</v>
      </c>
      <c r="J276" s="69">
        <v>1</v>
      </c>
      <c r="K276" s="75">
        <v>1</v>
      </c>
      <c r="L276" s="67" t="s">
        <v>8</v>
      </c>
      <c r="M276" s="71">
        <v>80000</v>
      </c>
    </row>
    <row r="277" spans="1:13" ht="42" customHeight="1" collapsed="1" x14ac:dyDescent="0.25">
      <c r="A277" s="4" t="s">
        <v>91</v>
      </c>
      <c r="B277" s="5" t="s">
        <v>298</v>
      </c>
      <c r="C277" s="7" t="s">
        <v>181</v>
      </c>
      <c r="D277" s="7" t="s">
        <v>14</v>
      </c>
      <c r="E277" s="7" t="s">
        <v>56</v>
      </c>
      <c r="F277" s="7"/>
      <c r="G277" s="67" t="s">
        <v>8</v>
      </c>
      <c r="H277" s="69">
        <v>19380</v>
      </c>
      <c r="I277" s="69">
        <v>1</v>
      </c>
      <c r="J277" s="69">
        <v>1</v>
      </c>
      <c r="K277" s="75">
        <v>5.6759545923632615</v>
      </c>
      <c r="L277" s="67" t="s">
        <v>8</v>
      </c>
      <c r="M277" s="71">
        <v>110000.00000000001</v>
      </c>
    </row>
    <row r="278" spans="1:13" ht="63.75" hidden="1" outlineLevel="1" x14ac:dyDescent="0.25">
      <c r="A278" s="4" t="s">
        <v>91</v>
      </c>
      <c r="B278" s="36"/>
      <c r="C278" s="37" t="s">
        <v>182</v>
      </c>
      <c r="D278" s="37" t="s">
        <v>19</v>
      </c>
      <c r="E278" s="37" t="s">
        <v>57</v>
      </c>
      <c r="F278" s="9"/>
      <c r="G278" s="67" t="s">
        <v>8</v>
      </c>
      <c r="H278" s="69">
        <v>50000</v>
      </c>
      <c r="I278" s="69">
        <v>1</v>
      </c>
      <c r="J278" s="69">
        <v>1</v>
      </c>
      <c r="K278" s="75">
        <v>1</v>
      </c>
      <c r="L278" s="67" t="s">
        <v>8</v>
      </c>
      <c r="M278" s="71">
        <v>50000</v>
      </c>
    </row>
    <row r="279" spans="1:13" ht="69" customHeight="1" collapsed="1" x14ac:dyDescent="0.25">
      <c r="A279" s="4" t="s">
        <v>91</v>
      </c>
      <c r="B279" s="86" t="s">
        <v>299</v>
      </c>
      <c r="C279" s="7" t="s">
        <v>182</v>
      </c>
      <c r="D279" s="7" t="s">
        <v>19</v>
      </c>
      <c r="E279" s="7" t="s">
        <v>56</v>
      </c>
      <c r="F279" s="7"/>
      <c r="G279" s="67" t="s">
        <v>8</v>
      </c>
      <c r="H279" s="69">
        <v>90000</v>
      </c>
      <c r="I279" s="69">
        <v>1</v>
      </c>
      <c r="J279" s="69">
        <v>1</v>
      </c>
      <c r="K279" s="75">
        <v>0.44444444444444442</v>
      </c>
      <c r="L279" s="67" t="s">
        <v>8</v>
      </c>
      <c r="M279" s="71">
        <v>40000</v>
      </c>
    </row>
    <row r="280" spans="1:13" x14ac:dyDescent="0.25">
      <c r="A280" s="23" t="s">
        <v>185</v>
      </c>
      <c r="B280" s="24"/>
      <c r="C280" s="23"/>
      <c r="D280" s="23"/>
      <c r="E280" s="23"/>
      <c r="F280" s="23"/>
      <c r="G280" s="72"/>
      <c r="H280" s="72"/>
      <c r="I280" s="72"/>
      <c r="J280" s="72"/>
      <c r="K280" s="72"/>
      <c r="L280" s="72"/>
      <c r="M280" s="72"/>
    </row>
    <row r="281" spans="1:13" ht="41.25" customHeight="1" x14ac:dyDescent="0.25">
      <c r="A281" s="4" t="s">
        <v>92</v>
      </c>
      <c r="B281" s="8" t="s">
        <v>308</v>
      </c>
      <c r="C281" s="7" t="s">
        <v>81</v>
      </c>
      <c r="D281" s="4" t="s">
        <v>59</v>
      </c>
      <c r="E281" s="4" t="s">
        <v>281</v>
      </c>
      <c r="F281" s="4" t="s">
        <v>12</v>
      </c>
      <c r="G281" s="67" t="s">
        <v>8</v>
      </c>
      <c r="H281" s="69">
        <v>100</v>
      </c>
      <c r="I281" s="69">
        <v>1</v>
      </c>
      <c r="J281" s="69">
        <v>1</v>
      </c>
      <c r="K281" s="75">
        <v>1</v>
      </c>
      <c r="L281" s="67" t="s">
        <v>8</v>
      </c>
      <c r="M281" s="71">
        <v>100</v>
      </c>
    </row>
    <row r="282" spans="1:13" ht="40.5" customHeight="1" x14ac:dyDescent="0.25">
      <c r="A282" s="4" t="s">
        <v>92</v>
      </c>
      <c r="B282" s="8" t="s">
        <v>310</v>
      </c>
      <c r="C282" s="7" t="s">
        <v>81</v>
      </c>
      <c r="D282" s="4" t="s">
        <v>59</v>
      </c>
      <c r="E282" s="4" t="s">
        <v>282</v>
      </c>
      <c r="F282" s="4"/>
      <c r="G282" s="67" t="s">
        <v>8</v>
      </c>
      <c r="H282" s="69">
        <v>15000</v>
      </c>
      <c r="I282" s="69">
        <v>1</v>
      </c>
      <c r="J282" s="69">
        <v>1</v>
      </c>
      <c r="K282" s="75">
        <v>1</v>
      </c>
      <c r="L282" s="67" t="s">
        <v>8</v>
      </c>
      <c r="M282" s="71">
        <v>15000</v>
      </c>
    </row>
    <row r="283" spans="1:13" ht="76.5" x14ac:dyDescent="0.25">
      <c r="A283" s="4" t="s">
        <v>92</v>
      </c>
      <c r="B283" s="8" t="s">
        <v>309</v>
      </c>
      <c r="C283" s="7" t="s">
        <v>81</v>
      </c>
      <c r="D283" s="4" t="s">
        <v>59</v>
      </c>
      <c r="E283" s="52" t="s">
        <v>283</v>
      </c>
      <c r="F283" s="4"/>
      <c r="G283" s="67" t="s">
        <v>8</v>
      </c>
      <c r="H283" s="69">
        <v>500</v>
      </c>
      <c r="I283" s="69">
        <v>1</v>
      </c>
      <c r="J283" s="69">
        <v>1</v>
      </c>
      <c r="K283" s="75">
        <v>1</v>
      </c>
      <c r="L283" s="67" t="s">
        <v>8</v>
      </c>
      <c r="M283" s="71">
        <v>500</v>
      </c>
    </row>
    <row r="284" spans="1:13" ht="51" x14ac:dyDescent="0.25">
      <c r="A284" s="4" t="s">
        <v>92</v>
      </c>
      <c r="B284" s="8" t="s">
        <v>311</v>
      </c>
      <c r="C284" s="7" t="s">
        <v>81</v>
      </c>
      <c r="D284" s="4" t="s">
        <v>59</v>
      </c>
      <c r="E284" s="4" t="s">
        <v>286</v>
      </c>
      <c r="F284" s="4"/>
      <c r="G284" s="67" t="s">
        <v>8</v>
      </c>
      <c r="H284" s="69">
        <v>6807700</v>
      </c>
      <c r="I284" s="69">
        <v>1</v>
      </c>
      <c r="J284" s="69">
        <v>1</v>
      </c>
      <c r="K284" s="75">
        <v>1</v>
      </c>
      <c r="L284" s="67" t="s">
        <v>8</v>
      </c>
      <c r="M284" s="71">
        <v>6807700</v>
      </c>
    </row>
    <row r="285" spans="1:13" ht="105" customHeight="1" x14ac:dyDescent="0.25">
      <c r="A285" s="4" t="s">
        <v>92</v>
      </c>
      <c r="B285" s="8" t="s">
        <v>312</v>
      </c>
      <c r="C285" s="7" t="s">
        <v>285</v>
      </c>
      <c r="D285" s="4" t="s">
        <v>284</v>
      </c>
      <c r="E285" s="4" t="s">
        <v>286</v>
      </c>
      <c r="F285" s="4"/>
      <c r="G285" s="67" t="s">
        <v>8</v>
      </c>
      <c r="H285" s="69">
        <v>61309.523000000001</v>
      </c>
      <c r="I285" s="69">
        <v>1</v>
      </c>
      <c r="J285" s="69">
        <v>1</v>
      </c>
      <c r="K285" s="75">
        <v>1</v>
      </c>
      <c r="L285" s="67" t="s">
        <v>8</v>
      </c>
      <c r="M285" s="71">
        <v>61309.523000000001</v>
      </c>
    </row>
    <row r="286" spans="1:13" ht="129.75" customHeight="1" x14ac:dyDescent="0.25">
      <c r="A286" s="4" t="s">
        <v>92</v>
      </c>
      <c r="B286" s="8" t="s">
        <v>313</v>
      </c>
      <c r="C286" s="7" t="s">
        <v>287</v>
      </c>
      <c r="D286" s="4" t="s">
        <v>61</v>
      </c>
      <c r="E286" s="7" t="s">
        <v>56</v>
      </c>
      <c r="F286" s="4" t="s">
        <v>12</v>
      </c>
      <c r="G286" s="67" t="s">
        <v>8</v>
      </c>
      <c r="H286" s="69">
        <v>136333.32999999999</v>
      </c>
      <c r="I286" s="69">
        <v>1</v>
      </c>
      <c r="J286" s="69">
        <v>1</v>
      </c>
      <c r="K286" s="75">
        <v>1</v>
      </c>
      <c r="L286" s="67" t="s">
        <v>8</v>
      </c>
      <c r="M286" s="71">
        <v>136333.32999999999</v>
      </c>
    </row>
    <row r="287" spans="1:13" ht="38.25" hidden="1" outlineLevel="1" x14ac:dyDescent="0.25">
      <c r="A287" s="4" t="s">
        <v>92</v>
      </c>
      <c r="B287" s="8"/>
      <c r="C287" s="7" t="s">
        <v>181</v>
      </c>
      <c r="D287" s="7" t="s">
        <v>14</v>
      </c>
      <c r="E287" s="7" t="s">
        <v>57</v>
      </c>
      <c r="F287" s="4"/>
      <c r="G287" s="67" t="s">
        <v>8</v>
      </c>
      <c r="H287" s="69">
        <v>80000</v>
      </c>
      <c r="I287" s="69">
        <v>1</v>
      </c>
      <c r="J287" s="69">
        <v>1</v>
      </c>
      <c r="K287" s="75">
        <v>1</v>
      </c>
      <c r="L287" s="67" t="s">
        <v>8</v>
      </c>
      <c r="M287" s="71">
        <v>80000</v>
      </c>
    </row>
    <row r="288" spans="1:13" ht="38.25" hidden="1" outlineLevel="1" x14ac:dyDescent="0.25">
      <c r="A288" s="4" t="s">
        <v>92</v>
      </c>
      <c r="B288" s="8"/>
      <c r="C288" s="7" t="s">
        <v>181</v>
      </c>
      <c r="D288" s="7" t="s">
        <v>14</v>
      </c>
      <c r="E288" s="7" t="s">
        <v>56</v>
      </c>
      <c r="F288" s="4"/>
      <c r="G288" s="67" t="s">
        <v>8</v>
      </c>
      <c r="H288" s="69">
        <v>19380</v>
      </c>
      <c r="I288" s="69">
        <v>1</v>
      </c>
      <c r="J288" s="69">
        <v>1</v>
      </c>
      <c r="K288" s="75">
        <v>1</v>
      </c>
      <c r="L288" s="67" t="s">
        <v>8</v>
      </c>
      <c r="M288" s="71">
        <v>19380</v>
      </c>
    </row>
    <row r="289" spans="1:13" ht="68.25" customHeight="1" collapsed="1" x14ac:dyDescent="0.25">
      <c r="A289" s="4" t="s">
        <v>92</v>
      </c>
      <c r="B289" s="8" t="s">
        <v>314</v>
      </c>
      <c r="C289" s="37" t="s">
        <v>182</v>
      </c>
      <c r="D289" s="37" t="s">
        <v>19</v>
      </c>
      <c r="E289" s="37" t="s">
        <v>57</v>
      </c>
      <c r="F289" s="4"/>
      <c r="G289" s="67" t="s">
        <v>8</v>
      </c>
      <c r="H289" s="69">
        <v>50000</v>
      </c>
      <c r="I289" s="69">
        <v>1</v>
      </c>
      <c r="J289" s="69">
        <v>1</v>
      </c>
      <c r="K289" s="75">
        <v>1</v>
      </c>
      <c r="L289" s="67" t="s">
        <v>8</v>
      </c>
      <c r="M289" s="71">
        <v>50000</v>
      </c>
    </row>
    <row r="290" spans="1:13" ht="70.5" customHeight="1" x14ac:dyDescent="0.25">
      <c r="A290" s="4" t="s">
        <v>92</v>
      </c>
      <c r="B290" s="8" t="s">
        <v>299</v>
      </c>
      <c r="C290" s="7" t="s">
        <v>182</v>
      </c>
      <c r="D290" s="7" t="s">
        <v>19</v>
      </c>
      <c r="E290" s="7" t="s">
        <v>56</v>
      </c>
      <c r="F290" s="4" t="s">
        <v>12</v>
      </c>
      <c r="G290" s="67" t="s">
        <v>8</v>
      </c>
      <c r="H290" s="69">
        <v>80000</v>
      </c>
      <c r="I290" s="69">
        <v>1</v>
      </c>
      <c r="J290" s="69">
        <v>1</v>
      </c>
      <c r="K290" s="75">
        <v>6.4705000000000004</v>
      </c>
      <c r="L290" s="67" t="s">
        <v>8</v>
      </c>
      <c r="M290" s="71">
        <v>517640</v>
      </c>
    </row>
    <row r="291" spans="1:13" x14ac:dyDescent="0.25">
      <c r="A291" s="23" t="s">
        <v>185</v>
      </c>
      <c r="B291" s="24"/>
      <c r="C291" s="23"/>
      <c r="D291" s="23"/>
      <c r="E291" s="23"/>
      <c r="F291" s="23"/>
      <c r="G291" s="72"/>
      <c r="H291" s="72"/>
      <c r="I291" s="72"/>
      <c r="J291" s="72"/>
      <c r="K291" s="72"/>
      <c r="L291" s="72"/>
      <c r="M291" s="72"/>
    </row>
    <row r="292" spans="1:13" x14ac:dyDescent="0.25">
      <c r="A292" s="23" t="s">
        <v>272</v>
      </c>
      <c r="B292" s="24"/>
      <c r="C292" s="23"/>
      <c r="D292" s="23"/>
      <c r="E292" s="23"/>
      <c r="F292" s="23"/>
      <c r="G292" s="72"/>
      <c r="H292" s="72"/>
      <c r="I292" s="72"/>
      <c r="J292" s="72"/>
      <c r="K292" s="72"/>
      <c r="L292" s="72"/>
      <c r="M292" s="72"/>
    </row>
    <row r="293" spans="1:13" x14ac:dyDescent="0.25">
      <c r="G293" s="3"/>
      <c r="H293" s="3"/>
      <c r="I293" s="3"/>
      <c r="J293" s="3"/>
      <c r="K293" s="3"/>
      <c r="L293" s="3"/>
      <c r="M293" s="3"/>
    </row>
  </sheetData>
  <mergeCells count="1">
    <mergeCell ref="A2:M2"/>
  </mergeCells>
  <pageMargins left="0.70866141732283472" right="0.11811023622047245" top="0.35433070866141736" bottom="0.35433070866141736" header="0.11811023622047245" footer="0.11811023622047245"/>
  <pageSetup paperSize="8" scale="62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4"/>
  <sheetViews>
    <sheetView tabSelected="1" workbookViewId="0">
      <selection activeCell="H59" sqref="H59"/>
    </sheetView>
  </sheetViews>
  <sheetFormatPr defaultRowHeight="15" outlineLevelRow="1" outlineLevelCol="1" x14ac:dyDescent="0.25"/>
  <cols>
    <col min="1" max="1" width="24" customWidth="1"/>
    <col min="2" max="2" width="21.5703125" customWidth="1"/>
    <col min="3" max="3" width="7.42578125" customWidth="1"/>
    <col min="4" max="4" width="25.5703125" customWidth="1"/>
    <col min="5" max="5" width="16.140625" customWidth="1"/>
    <col min="6" max="6" width="23.140625" customWidth="1"/>
    <col min="7" max="7" width="14.85546875" customWidth="1"/>
    <col min="8" max="8" width="14.42578125" customWidth="1"/>
    <col min="9" max="9" width="12.7109375" bestFit="1" customWidth="1"/>
    <col min="10" max="10" width="12.140625" customWidth="1"/>
    <col min="11" max="11" width="20.85546875" customWidth="1"/>
    <col min="12" max="12" width="21.7109375" customWidth="1"/>
    <col min="13" max="13" width="22.42578125" customWidth="1"/>
    <col min="14" max="14" width="16.42578125" customWidth="1"/>
    <col min="15" max="15" width="13.5703125" hidden="1" customWidth="1" outlineLevel="1"/>
    <col min="16" max="16" width="9.140625" collapsed="1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5">
      <c r="A2" s="90" t="s">
        <v>317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52</v>
      </c>
    </row>
    <row r="4" spans="1:15" ht="91.5" x14ac:dyDescent="0.25">
      <c r="A4" s="11" t="s">
        <v>4</v>
      </c>
      <c r="B4" s="83" t="s">
        <v>6</v>
      </c>
      <c r="C4" s="12" t="s">
        <v>77</v>
      </c>
      <c r="D4" s="11" t="s">
        <v>0</v>
      </c>
      <c r="E4" s="12" t="s">
        <v>53</v>
      </c>
      <c r="F4" s="12" t="s">
        <v>1</v>
      </c>
      <c r="G4" s="11" t="s">
        <v>22</v>
      </c>
      <c r="H4" s="11" t="s">
        <v>24</v>
      </c>
      <c r="I4" s="13" t="s">
        <v>54</v>
      </c>
      <c r="J4" s="13" t="s">
        <v>23</v>
      </c>
      <c r="K4" s="13" t="s">
        <v>25</v>
      </c>
      <c r="L4" s="13" t="s">
        <v>26</v>
      </c>
      <c r="M4" s="13" t="s">
        <v>27</v>
      </c>
      <c r="N4" s="13" t="s">
        <v>5</v>
      </c>
    </row>
    <row r="5" spans="1:15" ht="30" customHeight="1" x14ac:dyDescent="0.25">
      <c r="A5" s="4" t="s">
        <v>86</v>
      </c>
      <c r="B5" s="80" t="s">
        <v>107</v>
      </c>
      <c r="C5" s="26" t="s">
        <v>62</v>
      </c>
      <c r="D5" s="26" t="s">
        <v>13</v>
      </c>
      <c r="E5" s="26" t="s">
        <v>28</v>
      </c>
      <c r="F5" s="26" t="s">
        <v>43</v>
      </c>
      <c r="G5" s="39">
        <f>'Приложение 1'!G5</f>
        <v>20</v>
      </c>
      <c r="H5" s="39" t="str">
        <f>'Приложение 1'!H5</f>
        <v>х</v>
      </c>
      <c r="I5" s="56">
        <f>'Приложение 2 НЗ'!L5</f>
        <v>17593.748089736371</v>
      </c>
      <c r="J5" s="39" t="str">
        <f>'Приложение 2 НЗ'!H5</f>
        <v>х</v>
      </c>
      <c r="K5" s="56"/>
      <c r="L5" s="56"/>
      <c r="M5" s="56"/>
      <c r="N5" s="57">
        <f>G5*I5</f>
        <v>351874.96179472742</v>
      </c>
      <c r="O5" s="66"/>
    </row>
    <row r="6" spans="1:15" ht="30" customHeight="1" x14ac:dyDescent="0.25">
      <c r="A6" s="4" t="s">
        <v>86</v>
      </c>
      <c r="B6" s="25" t="s">
        <v>106</v>
      </c>
      <c r="C6" s="26" t="s">
        <v>62</v>
      </c>
      <c r="D6" s="26" t="s">
        <v>13</v>
      </c>
      <c r="E6" s="26" t="s">
        <v>28</v>
      </c>
      <c r="F6" s="26" t="s">
        <v>58</v>
      </c>
      <c r="G6" s="39">
        <f>'Приложение 1'!G6</f>
        <v>8</v>
      </c>
      <c r="H6" s="39" t="str">
        <f>'Приложение 1'!H6</f>
        <v>х</v>
      </c>
      <c r="I6" s="56">
        <f>'Приложение 2 НЗ'!L6</f>
        <v>35109.308255342781</v>
      </c>
      <c r="J6" s="39" t="str">
        <f>'Приложение 2 НЗ'!H6</f>
        <v>х</v>
      </c>
      <c r="K6" s="56"/>
      <c r="L6" s="56"/>
      <c r="M6" s="56"/>
      <c r="N6" s="57">
        <f t="shared" ref="N6:N69" si="0">G6*I6</f>
        <v>280874.46604274225</v>
      </c>
      <c r="O6" s="66"/>
    </row>
    <row r="7" spans="1:15" ht="30" hidden="1" customHeight="1" outlineLevel="1" x14ac:dyDescent="0.25">
      <c r="A7" s="4" t="s">
        <v>86</v>
      </c>
      <c r="B7" s="25" t="s">
        <v>105</v>
      </c>
      <c r="C7" s="26" t="s">
        <v>62</v>
      </c>
      <c r="D7" s="26" t="s">
        <v>13</v>
      </c>
      <c r="E7" s="26" t="s">
        <v>28</v>
      </c>
      <c r="F7" s="26" t="s">
        <v>10</v>
      </c>
      <c r="G7" s="39">
        <f>'Приложение 1'!G7</f>
        <v>0</v>
      </c>
      <c r="H7" s="39" t="str">
        <f>'Приложение 1'!H7</f>
        <v>х</v>
      </c>
      <c r="I7" s="56">
        <f>'Приложение 2 НЗ'!L7</f>
        <v>174652.64393621931</v>
      </c>
      <c r="J7" s="39" t="str">
        <f>'Приложение 2 НЗ'!H7</f>
        <v>х</v>
      </c>
      <c r="K7" s="56"/>
      <c r="L7" s="56"/>
      <c r="M7" s="56"/>
      <c r="N7" s="57">
        <f t="shared" si="0"/>
        <v>0</v>
      </c>
      <c r="O7" s="66"/>
    </row>
    <row r="8" spans="1:15" ht="30" customHeight="1" collapsed="1" x14ac:dyDescent="0.25">
      <c r="A8" s="4" t="s">
        <v>86</v>
      </c>
      <c r="B8" s="25" t="s">
        <v>104</v>
      </c>
      <c r="C8" s="26" t="s">
        <v>62</v>
      </c>
      <c r="D8" s="26" t="s">
        <v>13</v>
      </c>
      <c r="E8" s="26" t="s">
        <v>28</v>
      </c>
      <c r="F8" s="26" t="s">
        <v>11</v>
      </c>
      <c r="G8" s="39">
        <f>'Приложение 1'!G8</f>
        <v>9</v>
      </c>
      <c r="H8" s="39" t="str">
        <f>'Приложение 1'!H8</f>
        <v>х</v>
      </c>
      <c r="I8" s="56">
        <f>'Приложение 2 НЗ'!L8</f>
        <v>462378.18118626322</v>
      </c>
      <c r="J8" s="39" t="str">
        <f>'Приложение 2 НЗ'!H8</f>
        <v>х</v>
      </c>
      <c r="K8" s="56"/>
      <c r="L8" s="56"/>
      <c r="M8" s="56"/>
      <c r="N8" s="57">
        <f t="shared" si="0"/>
        <v>4161403.6306763692</v>
      </c>
      <c r="O8" s="66"/>
    </row>
    <row r="9" spans="1:15" ht="30" customHeight="1" x14ac:dyDescent="0.25">
      <c r="A9" s="4" t="s">
        <v>86</v>
      </c>
      <c r="B9" s="25" t="s">
        <v>180</v>
      </c>
      <c r="C9" s="26" t="s">
        <v>62</v>
      </c>
      <c r="D9" s="26" t="s">
        <v>13</v>
      </c>
      <c r="E9" s="26" t="s">
        <v>48</v>
      </c>
      <c r="F9" s="4" t="s">
        <v>11</v>
      </c>
      <c r="G9" s="39">
        <f>'Приложение 1'!G9</f>
        <v>1</v>
      </c>
      <c r="H9" s="39" t="str">
        <f>'Приложение 1'!H9</f>
        <v>х</v>
      </c>
      <c r="I9" s="56">
        <f>'Приложение 2 НЗ'!L9</f>
        <v>622705.33658728888</v>
      </c>
      <c r="J9" s="39" t="str">
        <f>'Приложение 2 НЗ'!H9</f>
        <v>х</v>
      </c>
      <c r="K9" s="56"/>
      <c r="L9" s="56"/>
      <c r="M9" s="56"/>
      <c r="N9" s="57">
        <f t="shared" si="0"/>
        <v>622705.33658728888</v>
      </c>
      <c r="O9" s="66"/>
    </row>
    <row r="10" spans="1:15" ht="30" customHeight="1" x14ac:dyDescent="0.25">
      <c r="A10" s="4" t="s">
        <v>86</v>
      </c>
      <c r="B10" s="25" t="s">
        <v>103</v>
      </c>
      <c r="C10" s="4" t="s">
        <v>62</v>
      </c>
      <c r="D10" s="26" t="s">
        <v>13</v>
      </c>
      <c r="E10" s="26" t="s">
        <v>29</v>
      </c>
      <c r="F10" s="26" t="s">
        <v>43</v>
      </c>
      <c r="G10" s="39">
        <f>'Приложение 1'!G10</f>
        <v>163</v>
      </c>
      <c r="H10" s="39" t="str">
        <f>'Приложение 1'!H10</f>
        <v>х</v>
      </c>
      <c r="I10" s="56">
        <f>'Приложение 2 НЗ'!L10</f>
        <v>11419.176834898839</v>
      </c>
      <c r="J10" s="39" t="str">
        <f>'Приложение 2 НЗ'!H10</f>
        <v>х</v>
      </c>
      <c r="K10" s="56"/>
      <c r="L10" s="56"/>
      <c r="M10" s="56"/>
      <c r="N10" s="57">
        <f t="shared" si="0"/>
        <v>1861325.8240885108</v>
      </c>
      <c r="O10" s="66"/>
    </row>
    <row r="11" spans="1:15" ht="30" customHeight="1" x14ac:dyDescent="0.25">
      <c r="A11" s="4" t="s">
        <v>86</v>
      </c>
      <c r="B11" s="25" t="s">
        <v>103</v>
      </c>
      <c r="C11" s="4" t="s">
        <v>62</v>
      </c>
      <c r="D11" s="26" t="s">
        <v>13</v>
      </c>
      <c r="E11" s="26" t="s">
        <v>29</v>
      </c>
      <c r="F11" s="26" t="s">
        <v>43</v>
      </c>
      <c r="G11" s="39">
        <f>'Приложение 1'!G11</f>
        <v>43</v>
      </c>
      <c r="H11" s="39" t="str">
        <f>'Приложение 1'!H11</f>
        <v>х</v>
      </c>
      <c r="I11" s="56">
        <f>'Приложение 2 НЗ'!L11</f>
        <v>8789.4066894219141</v>
      </c>
      <c r="J11" s="39" t="str">
        <f>'Приложение 2 НЗ'!H11</f>
        <v>х</v>
      </c>
      <c r="K11" s="56"/>
      <c r="L11" s="56"/>
      <c r="M11" s="56"/>
      <c r="N11" s="57">
        <f t="shared" si="0"/>
        <v>377944.4876451423</v>
      </c>
      <c r="O11" s="66"/>
    </row>
    <row r="12" spans="1:15" ht="30" customHeight="1" x14ac:dyDescent="0.25">
      <c r="A12" s="4" t="s">
        <v>86</v>
      </c>
      <c r="B12" s="25" t="s">
        <v>103</v>
      </c>
      <c r="C12" s="4" t="s">
        <v>62</v>
      </c>
      <c r="D12" s="26" t="s">
        <v>13</v>
      </c>
      <c r="E12" s="26" t="s">
        <v>29</v>
      </c>
      <c r="F12" s="26" t="s">
        <v>43</v>
      </c>
      <c r="G12" s="39">
        <f>'Приложение 1'!G12</f>
        <v>119</v>
      </c>
      <c r="H12" s="39" t="str">
        <f>'Приложение 1'!H12</f>
        <v>х</v>
      </c>
      <c r="I12" s="56">
        <f>'Приложение 2 НЗ'!L12</f>
        <v>10531.629410800375</v>
      </c>
      <c r="J12" s="39" t="str">
        <f>'Приложение 2 НЗ'!H12</f>
        <v>х</v>
      </c>
      <c r="K12" s="56"/>
      <c r="L12" s="56"/>
      <c r="M12" s="56"/>
      <c r="N12" s="57">
        <f t="shared" si="0"/>
        <v>1253263.8998852447</v>
      </c>
      <c r="O12" s="66"/>
    </row>
    <row r="13" spans="1:15" ht="30" customHeight="1" x14ac:dyDescent="0.25">
      <c r="A13" s="4" t="s">
        <v>86</v>
      </c>
      <c r="B13" s="25" t="s">
        <v>102</v>
      </c>
      <c r="C13" s="4" t="s">
        <v>62</v>
      </c>
      <c r="D13" s="26" t="s">
        <v>13</v>
      </c>
      <c r="E13" s="26" t="s">
        <v>29</v>
      </c>
      <c r="F13" s="26" t="s">
        <v>58</v>
      </c>
      <c r="G13" s="39">
        <f>'Приложение 1'!G13</f>
        <v>83</v>
      </c>
      <c r="H13" s="39" t="str">
        <f>'Приложение 1'!H13</f>
        <v>х</v>
      </c>
      <c r="I13" s="56">
        <f>'Приложение 2 НЗ'!L13</f>
        <v>25828.944408011641</v>
      </c>
      <c r="J13" s="39" t="str">
        <f>'Приложение 2 НЗ'!H13</f>
        <v>х</v>
      </c>
      <c r="K13" s="56"/>
      <c r="L13" s="56"/>
      <c r="M13" s="56"/>
      <c r="N13" s="57">
        <f t="shared" si="0"/>
        <v>2143802.3858649661</v>
      </c>
      <c r="O13" s="66"/>
    </row>
    <row r="14" spans="1:15" ht="30" customHeight="1" x14ac:dyDescent="0.25">
      <c r="A14" s="4" t="s">
        <v>86</v>
      </c>
      <c r="B14" s="25" t="s">
        <v>102</v>
      </c>
      <c r="C14" s="4" t="s">
        <v>62</v>
      </c>
      <c r="D14" s="26" t="s">
        <v>13</v>
      </c>
      <c r="E14" s="26" t="s">
        <v>29</v>
      </c>
      <c r="F14" s="26" t="s">
        <v>58</v>
      </c>
      <c r="G14" s="39">
        <f>'Приложение 1'!G14</f>
        <v>49</v>
      </c>
      <c r="H14" s="39" t="str">
        <f>'Приложение 1'!H14</f>
        <v>х</v>
      </c>
      <c r="I14" s="56">
        <f>'Приложение 2 НЗ'!L14</f>
        <v>20001.612835647997</v>
      </c>
      <c r="J14" s="39" t="str">
        <f>'Приложение 2 НЗ'!H14</f>
        <v>х</v>
      </c>
      <c r="K14" s="56"/>
      <c r="L14" s="56"/>
      <c r="M14" s="56"/>
      <c r="N14" s="57">
        <f t="shared" si="0"/>
        <v>980079.02894675185</v>
      </c>
      <c r="O14" s="66"/>
    </row>
    <row r="15" spans="1:15" ht="30" customHeight="1" x14ac:dyDescent="0.25">
      <c r="A15" s="4" t="s">
        <v>86</v>
      </c>
      <c r="B15" s="25" t="s">
        <v>102</v>
      </c>
      <c r="C15" s="4" t="s">
        <v>62</v>
      </c>
      <c r="D15" s="26" t="s">
        <v>13</v>
      </c>
      <c r="E15" s="26" t="s">
        <v>29</v>
      </c>
      <c r="F15" s="26" t="s">
        <v>58</v>
      </c>
      <c r="G15" s="39">
        <f>'Приложение 1'!G15</f>
        <v>23</v>
      </c>
      <c r="H15" s="39" t="str">
        <f>'Приложение 1'!H15</f>
        <v>х</v>
      </c>
      <c r="I15" s="56">
        <f>'Приложение 2 НЗ'!L15</f>
        <v>23862.220002338909</v>
      </c>
      <c r="J15" s="39" t="str">
        <f>'Приложение 2 НЗ'!H15</f>
        <v>х</v>
      </c>
      <c r="K15" s="56"/>
      <c r="L15" s="56"/>
      <c r="M15" s="56"/>
      <c r="N15" s="57">
        <f t="shared" si="0"/>
        <v>548831.06005379488</v>
      </c>
      <c r="O15" s="66"/>
    </row>
    <row r="16" spans="1:15" ht="30" customHeight="1" x14ac:dyDescent="0.25">
      <c r="A16" s="4" t="s">
        <v>86</v>
      </c>
      <c r="B16" s="25" t="s">
        <v>101</v>
      </c>
      <c r="C16" s="4" t="s">
        <v>62</v>
      </c>
      <c r="D16" s="26" t="s">
        <v>13</v>
      </c>
      <c r="E16" s="26" t="s">
        <v>29</v>
      </c>
      <c r="F16" s="26" t="s">
        <v>10</v>
      </c>
      <c r="G16" s="39">
        <f>'Приложение 1'!G16</f>
        <v>12</v>
      </c>
      <c r="H16" s="39" t="str">
        <f>'Приложение 1'!H16</f>
        <v>х</v>
      </c>
      <c r="I16" s="56">
        <f>'Приложение 2 НЗ'!L16</f>
        <v>151219.40550619666</v>
      </c>
      <c r="J16" s="39" t="str">
        <f>'Приложение 2 НЗ'!H16</f>
        <v>х</v>
      </c>
      <c r="K16" s="56"/>
      <c r="L16" s="56"/>
      <c r="M16" s="56"/>
      <c r="N16" s="57">
        <f t="shared" si="0"/>
        <v>1814632.86607436</v>
      </c>
      <c r="O16" s="66"/>
    </row>
    <row r="17" spans="1:15" ht="30" customHeight="1" x14ac:dyDescent="0.25">
      <c r="A17" s="4" t="s">
        <v>86</v>
      </c>
      <c r="B17" s="25" t="s">
        <v>101</v>
      </c>
      <c r="C17" s="4" t="s">
        <v>62</v>
      </c>
      <c r="D17" s="26" t="s">
        <v>13</v>
      </c>
      <c r="E17" s="26" t="s">
        <v>29</v>
      </c>
      <c r="F17" s="26" t="s">
        <v>10</v>
      </c>
      <c r="G17" s="39">
        <f>'Приложение 1'!G17</f>
        <v>4</v>
      </c>
      <c r="H17" s="39" t="str">
        <f>'Приложение 1'!H17</f>
        <v>х</v>
      </c>
      <c r="I17" s="56">
        <f>'Приложение 2 НЗ'!L17</f>
        <v>123698.86093378068</v>
      </c>
      <c r="J17" s="39" t="str">
        <f>'Приложение 2 НЗ'!H17</f>
        <v>х</v>
      </c>
      <c r="K17" s="56"/>
      <c r="L17" s="56"/>
      <c r="M17" s="56"/>
      <c r="N17" s="57">
        <f t="shared" si="0"/>
        <v>494795.44373512274</v>
      </c>
      <c r="O17" s="66"/>
    </row>
    <row r="18" spans="1:15" ht="30" hidden="1" customHeight="1" outlineLevel="1" x14ac:dyDescent="0.25">
      <c r="A18" s="4" t="s">
        <v>86</v>
      </c>
      <c r="B18" s="25" t="s">
        <v>100</v>
      </c>
      <c r="C18" s="4" t="s">
        <v>62</v>
      </c>
      <c r="D18" s="26" t="s">
        <v>13</v>
      </c>
      <c r="E18" s="26" t="s">
        <v>29</v>
      </c>
      <c r="F18" s="26" t="s">
        <v>11</v>
      </c>
      <c r="G18" s="39">
        <f>'Приложение 1'!G18</f>
        <v>0</v>
      </c>
      <c r="H18" s="39" t="str">
        <f>'Приложение 1'!H18</f>
        <v>х</v>
      </c>
      <c r="I18" s="56">
        <f>'Приложение 2 НЗ'!L18</f>
        <v>348357.3028840457</v>
      </c>
      <c r="J18" s="39" t="str">
        <f>'Приложение 2 НЗ'!H18</f>
        <v>х</v>
      </c>
      <c r="K18" s="56"/>
      <c r="L18" s="56"/>
      <c r="M18" s="56"/>
      <c r="N18" s="57">
        <f t="shared" si="0"/>
        <v>0</v>
      </c>
      <c r="O18" s="66"/>
    </row>
    <row r="19" spans="1:15" ht="30" customHeight="1" collapsed="1" x14ac:dyDescent="0.25">
      <c r="A19" s="4" t="s">
        <v>86</v>
      </c>
      <c r="B19" s="25" t="s">
        <v>110</v>
      </c>
      <c r="C19" s="26" t="s">
        <v>64</v>
      </c>
      <c r="D19" s="26" t="s">
        <v>20</v>
      </c>
      <c r="E19" s="26" t="s">
        <v>39</v>
      </c>
      <c r="F19" s="26" t="s">
        <v>43</v>
      </c>
      <c r="G19" s="39">
        <f>'Приложение 1'!G19</f>
        <v>14</v>
      </c>
      <c r="H19" s="39" t="str">
        <f>'Приложение 1'!H19</f>
        <v>х</v>
      </c>
      <c r="I19" s="56">
        <f>'Приложение 2 НЗ'!L19</f>
        <v>12361.890006792966</v>
      </c>
      <c r="J19" s="39" t="str">
        <f>'Приложение 2 НЗ'!H19</f>
        <v>х</v>
      </c>
      <c r="K19" s="56"/>
      <c r="L19" s="56"/>
      <c r="M19" s="56"/>
      <c r="N19" s="57">
        <f t="shared" si="0"/>
        <v>173066.46009510153</v>
      </c>
      <c r="O19" s="66"/>
    </row>
    <row r="20" spans="1:15" ht="30" customHeight="1" x14ac:dyDescent="0.25">
      <c r="A20" s="4" t="s">
        <v>86</v>
      </c>
      <c r="B20" s="25" t="s">
        <v>111</v>
      </c>
      <c r="C20" s="26" t="s">
        <v>64</v>
      </c>
      <c r="D20" s="26" t="s">
        <v>20</v>
      </c>
      <c r="E20" s="26" t="s">
        <v>39</v>
      </c>
      <c r="F20" s="26" t="s">
        <v>58</v>
      </c>
      <c r="G20" s="39">
        <f>'Приложение 1'!G20</f>
        <v>20</v>
      </c>
      <c r="H20" s="39" t="str">
        <f>'Приложение 1'!H20</f>
        <v>х</v>
      </c>
      <c r="I20" s="56">
        <f>'Приложение 2 НЗ'!L20</f>
        <v>37101.636954760972</v>
      </c>
      <c r="J20" s="39" t="str">
        <f>'Приложение 2 НЗ'!H20</f>
        <v>х</v>
      </c>
      <c r="K20" s="56"/>
      <c r="L20" s="56"/>
      <c r="M20" s="56"/>
      <c r="N20" s="57">
        <f t="shared" si="0"/>
        <v>742032.73909521941</v>
      </c>
      <c r="O20" s="66"/>
    </row>
    <row r="21" spans="1:15" ht="30" customHeight="1" x14ac:dyDescent="0.25">
      <c r="A21" s="4" t="s">
        <v>86</v>
      </c>
      <c r="B21" s="25" t="s">
        <v>109</v>
      </c>
      <c r="C21" s="26" t="s">
        <v>64</v>
      </c>
      <c r="D21" s="26" t="s">
        <v>20</v>
      </c>
      <c r="E21" s="26" t="s">
        <v>39</v>
      </c>
      <c r="F21" s="26" t="s">
        <v>10</v>
      </c>
      <c r="G21" s="39">
        <f>'Приложение 1'!G21</f>
        <v>6</v>
      </c>
      <c r="H21" s="39" t="str">
        <f>'Приложение 1'!H21</f>
        <v>х</v>
      </c>
      <c r="I21" s="56">
        <f>'Приложение 2 НЗ'!L21</f>
        <v>169387.29413568886</v>
      </c>
      <c r="J21" s="39" t="str">
        <f>'Приложение 2 НЗ'!H21</f>
        <v>х</v>
      </c>
      <c r="K21" s="56"/>
      <c r="L21" s="56"/>
      <c r="M21" s="56"/>
      <c r="N21" s="57">
        <f t="shared" si="0"/>
        <v>1016323.7648141332</v>
      </c>
      <c r="O21" s="66"/>
    </row>
    <row r="22" spans="1:15" ht="30" customHeight="1" x14ac:dyDescent="0.25">
      <c r="A22" s="4" t="s">
        <v>86</v>
      </c>
      <c r="B22" s="25" t="s">
        <v>108</v>
      </c>
      <c r="C22" s="26" t="s">
        <v>64</v>
      </c>
      <c r="D22" s="26" t="s">
        <v>20</v>
      </c>
      <c r="E22" s="26" t="s">
        <v>39</v>
      </c>
      <c r="F22" s="26" t="s">
        <v>11</v>
      </c>
      <c r="G22" s="39">
        <f>'Приложение 1'!G22</f>
        <v>6</v>
      </c>
      <c r="H22" s="39" t="str">
        <f>'Приложение 1'!H22</f>
        <v>х</v>
      </c>
      <c r="I22" s="56">
        <f>'Приложение 2 НЗ'!L22</f>
        <v>684956.99759728904</v>
      </c>
      <c r="J22" s="39" t="str">
        <f>'Приложение 2 НЗ'!H22</f>
        <v>х</v>
      </c>
      <c r="K22" s="56"/>
      <c r="L22" s="56"/>
      <c r="M22" s="56"/>
      <c r="N22" s="57">
        <f t="shared" si="0"/>
        <v>4109741.9855837342</v>
      </c>
      <c r="O22" s="66"/>
    </row>
    <row r="23" spans="1:15" ht="30" customHeight="1" x14ac:dyDescent="0.25">
      <c r="A23" s="4" t="s">
        <v>86</v>
      </c>
      <c r="B23" s="25" t="s">
        <v>114</v>
      </c>
      <c r="C23" s="26" t="s">
        <v>62</v>
      </c>
      <c r="D23" s="26" t="s">
        <v>13</v>
      </c>
      <c r="E23" s="26" t="s">
        <v>65</v>
      </c>
      <c r="F23" s="26" t="s">
        <v>43</v>
      </c>
      <c r="G23" s="39">
        <f>'Приложение 1'!G23</f>
        <v>18</v>
      </c>
      <c r="H23" s="39" t="str">
        <f>'Приложение 1'!H23</f>
        <v>х</v>
      </c>
      <c r="I23" s="56">
        <f>'Приложение 2 НЗ'!L23</f>
        <v>8722.7398017209689</v>
      </c>
      <c r="J23" s="39" t="str">
        <f>'Приложение 2 НЗ'!H23</f>
        <v>х</v>
      </c>
      <c r="K23" s="56"/>
      <c r="L23" s="56"/>
      <c r="M23" s="56"/>
      <c r="N23" s="57">
        <f t="shared" si="0"/>
        <v>157009.31643097743</v>
      </c>
      <c r="O23" s="66"/>
    </row>
    <row r="24" spans="1:15" ht="30" customHeight="1" x14ac:dyDescent="0.25">
      <c r="A24" s="4" t="s">
        <v>86</v>
      </c>
      <c r="B24" s="25" t="s">
        <v>114</v>
      </c>
      <c r="C24" s="26" t="s">
        <v>62</v>
      </c>
      <c r="D24" s="26" t="s">
        <v>13</v>
      </c>
      <c r="E24" s="26" t="s">
        <v>65</v>
      </c>
      <c r="F24" s="26" t="s">
        <v>43</v>
      </c>
      <c r="G24" s="39">
        <f>'Приложение 1'!G24</f>
        <v>30</v>
      </c>
      <c r="H24" s="39" t="str">
        <f>'Приложение 1'!H24</f>
        <v>х</v>
      </c>
      <c r="I24" s="56">
        <f>'Приложение 2 НЗ'!L24</f>
        <v>8001.6075196409665</v>
      </c>
      <c r="J24" s="39" t="str">
        <f>'Приложение 2 НЗ'!H24</f>
        <v>х</v>
      </c>
      <c r="K24" s="56"/>
      <c r="L24" s="56"/>
      <c r="M24" s="56"/>
      <c r="N24" s="57">
        <f t="shared" si="0"/>
        <v>240048.225589229</v>
      </c>
      <c r="O24" s="66"/>
    </row>
    <row r="25" spans="1:15" ht="30" customHeight="1" x14ac:dyDescent="0.25">
      <c r="A25" s="4" t="s">
        <v>86</v>
      </c>
      <c r="B25" s="25" t="s">
        <v>115</v>
      </c>
      <c r="C25" s="26" t="s">
        <v>62</v>
      </c>
      <c r="D25" s="26" t="s">
        <v>13</v>
      </c>
      <c r="E25" s="26" t="s">
        <v>65</v>
      </c>
      <c r="F25" s="26" t="s">
        <v>58</v>
      </c>
      <c r="G25" s="39">
        <f>'Приложение 1'!G25</f>
        <v>36</v>
      </c>
      <c r="H25" s="39" t="str">
        <f>'Приложение 1'!H25</f>
        <v>х</v>
      </c>
      <c r="I25" s="56">
        <f>'Приложение 2 НЗ'!L25</f>
        <v>20335.57715196097</v>
      </c>
      <c r="J25" s="39" t="str">
        <f>'Приложение 2 НЗ'!H25</f>
        <v>х</v>
      </c>
      <c r="K25" s="56"/>
      <c r="L25" s="56"/>
      <c r="M25" s="56"/>
      <c r="N25" s="57">
        <f t="shared" si="0"/>
        <v>732080.77747059497</v>
      </c>
      <c r="O25" s="66"/>
    </row>
    <row r="26" spans="1:15" ht="30" hidden="1" customHeight="1" outlineLevel="1" x14ac:dyDescent="0.25">
      <c r="A26" s="4" t="s">
        <v>86</v>
      </c>
      <c r="B26" s="25" t="s">
        <v>113</v>
      </c>
      <c r="C26" s="26" t="s">
        <v>62</v>
      </c>
      <c r="D26" s="26" t="s">
        <v>13</v>
      </c>
      <c r="E26" s="26" t="s">
        <v>65</v>
      </c>
      <c r="F26" s="26" t="s">
        <v>10</v>
      </c>
      <c r="G26" s="39">
        <f>'Приложение 1'!G26</f>
        <v>0</v>
      </c>
      <c r="H26" s="39" t="str">
        <f>'Приложение 1'!H26</f>
        <v>х</v>
      </c>
      <c r="I26" s="56">
        <f>'Приложение 2 НЗ'!L26</f>
        <v>70171.257149865021</v>
      </c>
      <c r="J26" s="39" t="str">
        <f>'Приложение 2 НЗ'!H26</f>
        <v>х</v>
      </c>
      <c r="K26" s="56"/>
      <c r="L26" s="56"/>
      <c r="M26" s="56"/>
      <c r="N26" s="57">
        <f t="shared" si="0"/>
        <v>0</v>
      </c>
      <c r="O26" s="66"/>
    </row>
    <row r="27" spans="1:15" ht="30" hidden="1" customHeight="1" outlineLevel="1" x14ac:dyDescent="0.25">
      <c r="A27" s="4" t="s">
        <v>86</v>
      </c>
      <c r="B27" s="25" t="s">
        <v>112</v>
      </c>
      <c r="C27" s="26" t="s">
        <v>62</v>
      </c>
      <c r="D27" s="26" t="s">
        <v>13</v>
      </c>
      <c r="E27" s="26" t="s">
        <v>65</v>
      </c>
      <c r="F27" s="26" t="s">
        <v>11</v>
      </c>
      <c r="G27" s="39">
        <f>'Приложение 1'!G27</f>
        <v>0</v>
      </c>
      <c r="H27" s="39" t="str">
        <f>'Приложение 1'!H27</f>
        <v>х</v>
      </c>
      <c r="I27" s="56">
        <f>'Приложение 2 НЗ'!L27</f>
        <v>94605.264678472959</v>
      </c>
      <c r="J27" s="39" t="str">
        <f>'Приложение 2 НЗ'!H27</f>
        <v>х</v>
      </c>
      <c r="K27" s="56"/>
      <c r="L27" s="56"/>
      <c r="M27" s="56"/>
      <c r="N27" s="57">
        <f t="shared" si="0"/>
        <v>0</v>
      </c>
      <c r="O27" s="66"/>
    </row>
    <row r="28" spans="1:15" ht="30" customHeight="1" collapsed="1" x14ac:dyDescent="0.25">
      <c r="A28" s="4" t="s">
        <v>86</v>
      </c>
      <c r="B28" s="25" t="s">
        <v>119</v>
      </c>
      <c r="C28" s="26" t="s">
        <v>62</v>
      </c>
      <c r="D28" s="26" t="s">
        <v>13</v>
      </c>
      <c r="E28" s="26" t="s">
        <v>97</v>
      </c>
      <c r="F28" s="26" t="s">
        <v>43</v>
      </c>
      <c r="G28" s="39">
        <f>'Приложение 1'!G28</f>
        <v>44</v>
      </c>
      <c r="H28" s="39" t="str">
        <f>'Приложение 1'!H28</f>
        <v>х</v>
      </c>
      <c r="I28" s="56">
        <f>'Приложение 2 НЗ'!L28</f>
        <v>8552.5706991609695</v>
      </c>
      <c r="J28" s="39" t="str">
        <f>'Приложение 2 НЗ'!H28</f>
        <v>х</v>
      </c>
      <c r="K28" s="58"/>
      <c r="L28" s="58"/>
      <c r="M28" s="58"/>
      <c r="N28" s="57">
        <f t="shared" si="0"/>
        <v>376313.11076308263</v>
      </c>
      <c r="O28" s="66"/>
    </row>
    <row r="29" spans="1:15" ht="30" customHeight="1" x14ac:dyDescent="0.25">
      <c r="A29" s="4" t="s">
        <v>86</v>
      </c>
      <c r="B29" s="25" t="s">
        <v>118</v>
      </c>
      <c r="C29" s="26" t="s">
        <v>62</v>
      </c>
      <c r="D29" s="26" t="s">
        <v>13</v>
      </c>
      <c r="E29" s="26" t="s">
        <v>97</v>
      </c>
      <c r="F29" s="26" t="s">
        <v>58</v>
      </c>
      <c r="G29" s="39">
        <f>'Приложение 1'!G29</f>
        <v>60</v>
      </c>
      <c r="H29" s="39" t="str">
        <f>'Приложение 1'!H29</f>
        <v>х</v>
      </c>
      <c r="I29" s="56">
        <f>'Приложение 2 НЗ'!L29</f>
        <v>22890.413920804604</v>
      </c>
      <c r="J29" s="39" t="str">
        <f>'Приложение 2 НЗ'!H29</f>
        <v>х</v>
      </c>
      <c r="K29" s="58"/>
      <c r="L29" s="58"/>
      <c r="M29" s="58"/>
      <c r="N29" s="57">
        <f t="shared" si="0"/>
        <v>1373424.8352482761</v>
      </c>
      <c r="O29" s="66"/>
    </row>
    <row r="30" spans="1:15" ht="30" hidden="1" customHeight="1" outlineLevel="1" x14ac:dyDescent="0.25">
      <c r="A30" s="4" t="s">
        <v>86</v>
      </c>
      <c r="B30" s="25" t="s">
        <v>117</v>
      </c>
      <c r="C30" s="26" t="s">
        <v>62</v>
      </c>
      <c r="D30" s="26" t="s">
        <v>13</v>
      </c>
      <c r="E30" s="26" t="s">
        <v>97</v>
      </c>
      <c r="F30" s="26" t="s">
        <v>10</v>
      </c>
      <c r="G30" s="39">
        <f>'Приложение 1'!G30</f>
        <v>0</v>
      </c>
      <c r="H30" s="39" t="str">
        <f>'Приложение 1'!H30</f>
        <v>х</v>
      </c>
      <c r="I30" s="56">
        <f>'Приложение 2 НЗ'!L30</f>
        <v>119346.92727458496</v>
      </c>
      <c r="J30" s="39" t="str">
        <f>'Приложение 2 НЗ'!H30</f>
        <v>х</v>
      </c>
      <c r="K30" s="58"/>
      <c r="L30" s="58"/>
      <c r="M30" s="58"/>
      <c r="N30" s="57">
        <f t="shared" si="0"/>
        <v>0</v>
      </c>
      <c r="O30" s="66"/>
    </row>
    <row r="31" spans="1:15" ht="30" hidden="1" customHeight="1" outlineLevel="1" x14ac:dyDescent="0.25">
      <c r="A31" s="4" t="s">
        <v>86</v>
      </c>
      <c r="B31" s="25" t="s">
        <v>116</v>
      </c>
      <c r="C31" s="26" t="s">
        <v>62</v>
      </c>
      <c r="D31" s="26" t="s">
        <v>13</v>
      </c>
      <c r="E31" s="26" t="s">
        <v>97</v>
      </c>
      <c r="F31" s="26" t="s">
        <v>11</v>
      </c>
      <c r="G31" s="39">
        <f>'Приложение 1'!G31</f>
        <v>0</v>
      </c>
      <c r="H31" s="39" t="str">
        <f>'Приложение 1'!H31</f>
        <v>х</v>
      </c>
      <c r="I31" s="56">
        <f>'Приложение 2 НЗ'!L31</f>
        <v>378479.514330665</v>
      </c>
      <c r="J31" s="39" t="str">
        <f>'Приложение 2 НЗ'!H31</f>
        <v>х</v>
      </c>
      <c r="K31" s="58"/>
      <c r="L31" s="58"/>
      <c r="M31" s="58"/>
      <c r="N31" s="57">
        <f t="shared" si="0"/>
        <v>0</v>
      </c>
      <c r="O31" s="66"/>
    </row>
    <row r="32" spans="1:15" ht="30" customHeight="1" collapsed="1" x14ac:dyDescent="0.25">
      <c r="A32" s="4" t="s">
        <v>86</v>
      </c>
      <c r="B32" s="25" t="s">
        <v>146</v>
      </c>
      <c r="C32" s="26" t="s">
        <v>62</v>
      </c>
      <c r="D32" s="26" t="s">
        <v>13</v>
      </c>
      <c r="E32" s="26" t="s">
        <v>98</v>
      </c>
      <c r="F32" s="26" t="s">
        <v>43</v>
      </c>
      <c r="G32" s="39">
        <f>'Приложение 1'!G32</f>
        <v>78</v>
      </c>
      <c r="H32" s="39" t="str">
        <f>'Приложение 1'!H32</f>
        <v>х</v>
      </c>
      <c r="I32" s="56">
        <f>'Приложение 2 НЗ'!L32</f>
        <v>11353.945270933276</v>
      </c>
      <c r="J32" s="39" t="str">
        <f>'Приложение 2 НЗ'!H32</f>
        <v>х</v>
      </c>
      <c r="K32" s="58"/>
      <c r="L32" s="58"/>
      <c r="M32" s="58"/>
      <c r="N32" s="57">
        <f t="shared" si="0"/>
        <v>885607.73113279557</v>
      </c>
      <c r="O32" s="66"/>
    </row>
    <row r="33" spans="1:15" ht="30" hidden="1" customHeight="1" outlineLevel="1" x14ac:dyDescent="0.25">
      <c r="A33" s="4" t="s">
        <v>86</v>
      </c>
      <c r="B33" s="25" t="s">
        <v>147</v>
      </c>
      <c r="C33" s="26" t="s">
        <v>62</v>
      </c>
      <c r="D33" s="26" t="s">
        <v>13</v>
      </c>
      <c r="E33" s="26" t="s">
        <v>98</v>
      </c>
      <c r="F33" s="26" t="s">
        <v>58</v>
      </c>
      <c r="G33" s="39">
        <f>'Приложение 1'!G33</f>
        <v>0</v>
      </c>
      <c r="H33" s="39" t="str">
        <f>'Приложение 1'!H33</f>
        <v>х</v>
      </c>
      <c r="I33" s="56">
        <f>'Приложение 2 НЗ'!L33</f>
        <v>24439.396719706419</v>
      </c>
      <c r="J33" s="39" t="str">
        <f>'Приложение 2 НЗ'!H33</f>
        <v>х</v>
      </c>
      <c r="K33" s="58"/>
      <c r="L33" s="58"/>
      <c r="M33" s="58"/>
      <c r="N33" s="57">
        <f t="shared" si="0"/>
        <v>0</v>
      </c>
      <c r="O33" s="66"/>
    </row>
    <row r="34" spans="1:15" ht="30" hidden="1" customHeight="1" outlineLevel="1" x14ac:dyDescent="0.25">
      <c r="A34" s="4" t="s">
        <v>86</v>
      </c>
      <c r="B34" s="25" t="s">
        <v>145</v>
      </c>
      <c r="C34" s="26" t="s">
        <v>62</v>
      </c>
      <c r="D34" s="26" t="s">
        <v>13</v>
      </c>
      <c r="E34" s="26" t="s">
        <v>98</v>
      </c>
      <c r="F34" s="26" t="s">
        <v>10</v>
      </c>
      <c r="G34" s="39">
        <f>'Приложение 1'!G34</f>
        <v>0</v>
      </c>
      <c r="H34" s="39" t="str">
        <f>'Приложение 1'!H34</f>
        <v>х</v>
      </c>
      <c r="I34" s="56">
        <f>'Приложение 2 НЗ'!L34</f>
        <v>177581.01012315461</v>
      </c>
      <c r="J34" s="39" t="str">
        <f>'Приложение 2 НЗ'!H34</f>
        <v>х</v>
      </c>
      <c r="K34" s="58"/>
      <c r="L34" s="58"/>
      <c r="M34" s="58"/>
      <c r="N34" s="57">
        <f t="shared" si="0"/>
        <v>0</v>
      </c>
      <c r="O34" s="66"/>
    </row>
    <row r="35" spans="1:15" ht="30" hidden="1" customHeight="1" outlineLevel="1" x14ac:dyDescent="0.25">
      <c r="A35" s="4" t="s">
        <v>86</v>
      </c>
      <c r="B35" s="25" t="s">
        <v>144</v>
      </c>
      <c r="C35" s="26" t="s">
        <v>62</v>
      </c>
      <c r="D35" s="26" t="s">
        <v>13</v>
      </c>
      <c r="E35" s="26" t="s">
        <v>98</v>
      </c>
      <c r="F35" s="26" t="s">
        <v>11</v>
      </c>
      <c r="G35" s="39">
        <f>'Приложение 1'!G35</f>
        <v>0</v>
      </c>
      <c r="H35" s="39" t="str">
        <f>'Приложение 1'!H35</f>
        <v>х</v>
      </c>
      <c r="I35" s="56">
        <f>'Приложение 2 НЗ'!L35</f>
        <v>391715.11045828031</v>
      </c>
      <c r="J35" s="39" t="str">
        <f>'Приложение 2 НЗ'!H35</f>
        <v>х</v>
      </c>
      <c r="K35" s="58"/>
      <c r="L35" s="58"/>
      <c r="M35" s="58"/>
      <c r="N35" s="57">
        <f t="shared" si="0"/>
        <v>0</v>
      </c>
      <c r="O35" s="66"/>
    </row>
    <row r="36" spans="1:15" ht="30" hidden="1" customHeight="1" outlineLevel="1" x14ac:dyDescent="0.25">
      <c r="A36" s="4" t="s">
        <v>86</v>
      </c>
      <c r="B36" s="25" t="s">
        <v>123</v>
      </c>
      <c r="C36" s="26" t="s">
        <v>62</v>
      </c>
      <c r="D36" s="26" t="s">
        <v>13</v>
      </c>
      <c r="E36" s="26" t="s">
        <v>49</v>
      </c>
      <c r="F36" s="26" t="s">
        <v>43</v>
      </c>
      <c r="G36" s="39">
        <f>'Приложение 1'!G36</f>
        <v>0</v>
      </c>
      <c r="H36" s="39" t="str">
        <f>'Приложение 1'!H36</f>
        <v>х</v>
      </c>
      <c r="I36" s="56">
        <f>'Приложение 2 НЗ'!L36</f>
        <v>20374.560134011172</v>
      </c>
      <c r="J36" s="39" t="str">
        <f>'Приложение 2 НЗ'!H36</f>
        <v>х</v>
      </c>
      <c r="K36" s="58"/>
      <c r="L36" s="58"/>
      <c r="M36" s="58"/>
      <c r="N36" s="57">
        <f t="shared" si="0"/>
        <v>0</v>
      </c>
      <c r="O36" s="66"/>
    </row>
    <row r="37" spans="1:15" ht="30" customHeight="1" collapsed="1" x14ac:dyDescent="0.25">
      <c r="A37" s="4" t="s">
        <v>86</v>
      </c>
      <c r="B37" s="25" t="s">
        <v>122</v>
      </c>
      <c r="C37" s="26" t="s">
        <v>62</v>
      </c>
      <c r="D37" s="26" t="s">
        <v>13</v>
      </c>
      <c r="E37" s="26" t="s">
        <v>49</v>
      </c>
      <c r="F37" s="26" t="s">
        <v>58</v>
      </c>
      <c r="G37" s="39">
        <f>'Приложение 1'!G37</f>
        <v>35</v>
      </c>
      <c r="H37" s="39" t="str">
        <f>'Приложение 1'!H37</f>
        <v>х</v>
      </c>
      <c r="I37" s="56">
        <f>'Приложение 2 НЗ'!L37</f>
        <v>34487.406419546918</v>
      </c>
      <c r="J37" s="39" t="str">
        <f>'Приложение 2 НЗ'!H37</f>
        <v>х</v>
      </c>
      <c r="K37" s="58"/>
      <c r="L37" s="58"/>
      <c r="M37" s="58"/>
      <c r="N37" s="57">
        <f t="shared" si="0"/>
        <v>1207059.224684142</v>
      </c>
      <c r="O37" s="66"/>
    </row>
    <row r="38" spans="1:15" ht="30" hidden="1" customHeight="1" outlineLevel="1" x14ac:dyDescent="0.25">
      <c r="A38" s="4" t="s">
        <v>86</v>
      </c>
      <c r="B38" s="25" t="s">
        <v>121</v>
      </c>
      <c r="C38" s="26" t="s">
        <v>62</v>
      </c>
      <c r="D38" s="26" t="s">
        <v>13</v>
      </c>
      <c r="E38" s="26" t="s">
        <v>49</v>
      </c>
      <c r="F38" s="26" t="s">
        <v>10</v>
      </c>
      <c r="G38" s="39">
        <f>'Приложение 1'!G38</f>
        <v>0</v>
      </c>
      <c r="H38" s="39" t="str">
        <f>'Приложение 1'!H38</f>
        <v>х</v>
      </c>
      <c r="I38" s="56">
        <f>'Приложение 2 НЗ'!L38</f>
        <v>141068.47850446156</v>
      </c>
      <c r="J38" s="39" t="str">
        <f>'Приложение 2 НЗ'!H38</f>
        <v>х</v>
      </c>
      <c r="K38" s="58"/>
      <c r="L38" s="58"/>
      <c r="M38" s="58"/>
      <c r="N38" s="57">
        <f t="shared" si="0"/>
        <v>0</v>
      </c>
      <c r="O38" s="66"/>
    </row>
    <row r="39" spans="1:15" ht="30" customHeight="1" collapsed="1" x14ac:dyDescent="0.25">
      <c r="A39" s="4" t="s">
        <v>86</v>
      </c>
      <c r="B39" s="25" t="s">
        <v>120</v>
      </c>
      <c r="C39" s="26" t="s">
        <v>62</v>
      </c>
      <c r="D39" s="26" t="s">
        <v>13</v>
      </c>
      <c r="E39" s="26" t="s">
        <v>49</v>
      </c>
      <c r="F39" s="26" t="s">
        <v>11</v>
      </c>
      <c r="G39" s="39">
        <f>'Приложение 1'!G39</f>
        <v>2</v>
      </c>
      <c r="H39" s="39" t="str">
        <f>'Приложение 1'!H39</f>
        <v>х</v>
      </c>
      <c r="I39" s="56">
        <f>'Приложение 2 НЗ'!L39</f>
        <v>283832.09773315524</v>
      </c>
      <c r="J39" s="39" t="str">
        <f>'Приложение 2 НЗ'!H39</f>
        <v>х</v>
      </c>
      <c r="K39" s="58"/>
      <c r="L39" s="58"/>
      <c r="M39" s="58"/>
      <c r="N39" s="57">
        <f t="shared" si="0"/>
        <v>567664.19546631048</v>
      </c>
      <c r="O39" s="66"/>
    </row>
    <row r="40" spans="1:15" ht="30" customHeight="1" x14ac:dyDescent="0.25">
      <c r="A40" s="4" t="s">
        <v>86</v>
      </c>
      <c r="B40" s="25" t="s">
        <v>126</v>
      </c>
      <c r="C40" s="26" t="s">
        <v>62</v>
      </c>
      <c r="D40" s="26" t="s">
        <v>13</v>
      </c>
      <c r="E40" s="26" t="s">
        <v>30</v>
      </c>
      <c r="F40" s="26" t="s">
        <v>43</v>
      </c>
      <c r="G40" s="39">
        <f>'Приложение 1'!G40</f>
        <v>303</v>
      </c>
      <c r="H40" s="39" t="str">
        <f>'Приложение 1'!H40</f>
        <v>х</v>
      </c>
      <c r="I40" s="56">
        <f>'Приложение 2 НЗ'!L40</f>
        <v>9290.4106577705606</v>
      </c>
      <c r="J40" s="39" t="str">
        <f>'Приложение 2 НЗ'!H40</f>
        <v>х</v>
      </c>
      <c r="K40" s="58"/>
      <c r="L40" s="58"/>
      <c r="M40" s="58"/>
      <c r="N40" s="57">
        <f t="shared" si="0"/>
        <v>2814994.4293044801</v>
      </c>
      <c r="O40" s="66"/>
    </row>
    <row r="41" spans="1:15" ht="30" customHeight="1" x14ac:dyDescent="0.25">
      <c r="A41" s="4" t="s">
        <v>86</v>
      </c>
      <c r="B41" s="25" t="s">
        <v>126</v>
      </c>
      <c r="C41" s="26" t="s">
        <v>62</v>
      </c>
      <c r="D41" s="26" t="s">
        <v>13</v>
      </c>
      <c r="E41" s="26" t="s">
        <v>30</v>
      </c>
      <c r="F41" s="26" t="s">
        <v>43</v>
      </c>
      <c r="G41" s="39">
        <f>'Приложение 1'!G41</f>
        <v>29</v>
      </c>
      <c r="H41" s="39" t="str">
        <f>'Приложение 1'!H41</f>
        <v>х</v>
      </c>
      <c r="I41" s="56">
        <f>'Приложение 2 НЗ'!L41</f>
        <v>7279.4099582882045</v>
      </c>
      <c r="J41" s="39" t="str">
        <f>'Приложение 2 НЗ'!H41</f>
        <v>х</v>
      </c>
      <c r="K41" s="58"/>
      <c r="L41" s="58"/>
      <c r="M41" s="58"/>
      <c r="N41" s="57">
        <f t="shared" si="0"/>
        <v>211102.88879035792</v>
      </c>
      <c r="O41" s="66"/>
    </row>
    <row r="42" spans="1:15" ht="30" customHeight="1" x14ac:dyDescent="0.25">
      <c r="A42" s="4" t="s">
        <v>86</v>
      </c>
      <c r="B42" s="25" t="s">
        <v>126</v>
      </c>
      <c r="C42" s="26" t="s">
        <v>62</v>
      </c>
      <c r="D42" s="26" t="s">
        <v>13</v>
      </c>
      <c r="E42" s="26" t="s">
        <v>30</v>
      </c>
      <c r="F42" s="26" t="s">
        <v>43</v>
      </c>
      <c r="G42" s="39">
        <f>'Приложение 1'!G42</f>
        <v>29</v>
      </c>
      <c r="H42" s="39" t="str">
        <f>'Приложение 1'!H42</f>
        <v>х</v>
      </c>
      <c r="I42" s="56">
        <f>'Приложение 2 НЗ'!L42</f>
        <v>8611.6979216952641</v>
      </c>
      <c r="J42" s="39" t="str">
        <f>'Приложение 2 НЗ'!H42</f>
        <v>х</v>
      </c>
      <c r="K42" s="58"/>
      <c r="L42" s="58"/>
      <c r="M42" s="58"/>
      <c r="N42" s="57">
        <f t="shared" si="0"/>
        <v>249739.23972916265</v>
      </c>
      <c r="O42" s="66"/>
    </row>
    <row r="43" spans="1:15" ht="30" customHeight="1" x14ac:dyDescent="0.25">
      <c r="A43" s="4" t="s">
        <v>86</v>
      </c>
      <c r="B43" s="25" t="s">
        <v>125</v>
      </c>
      <c r="C43" s="26" t="s">
        <v>62</v>
      </c>
      <c r="D43" s="26" t="s">
        <v>13</v>
      </c>
      <c r="E43" s="26" t="s">
        <v>30</v>
      </c>
      <c r="F43" s="26" t="s">
        <v>58</v>
      </c>
      <c r="G43" s="39">
        <f>'Приложение 1'!G43</f>
        <v>211</v>
      </c>
      <c r="H43" s="39" t="str">
        <f>'Приложение 1'!H43</f>
        <v>х</v>
      </c>
      <c r="I43" s="56">
        <f>'Приложение 2 НЗ'!L43</f>
        <v>27553.452308176249</v>
      </c>
      <c r="J43" s="39" t="str">
        <f>'Приложение 2 НЗ'!H43</f>
        <v>х</v>
      </c>
      <c r="K43" s="58"/>
      <c r="L43" s="58"/>
      <c r="M43" s="58"/>
      <c r="N43" s="57">
        <f t="shared" si="0"/>
        <v>5813778.4370251885</v>
      </c>
      <c r="O43" s="66"/>
    </row>
    <row r="44" spans="1:15" ht="30" customHeight="1" x14ac:dyDescent="0.25">
      <c r="A44" s="4" t="s">
        <v>86</v>
      </c>
      <c r="B44" s="25" t="s">
        <v>125</v>
      </c>
      <c r="C44" s="26" t="s">
        <v>62</v>
      </c>
      <c r="D44" s="26" t="s">
        <v>13</v>
      </c>
      <c r="E44" s="26" t="s">
        <v>30</v>
      </c>
      <c r="F44" s="26" t="s">
        <v>58</v>
      </c>
      <c r="G44" s="39">
        <f>'Приложение 1'!G44</f>
        <v>50</v>
      </c>
      <c r="H44" s="39" t="str">
        <f>'Приложение 1'!H44</f>
        <v>х</v>
      </c>
      <c r="I44" s="56">
        <f>'Приложение 2 НЗ'!L44</f>
        <v>21337.631964321707</v>
      </c>
      <c r="J44" s="39" t="str">
        <f>'Приложение 2 НЗ'!H44</f>
        <v>х</v>
      </c>
      <c r="K44" s="58"/>
      <c r="L44" s="58"/>
      <c r="M44" s="58"/>
      <c r="N44" s="57">
        <f t="shared" si="0"/>
        <v>1066881.5982160852</v>
      </c>
      <c r="O44" s="66"/>
    </row>
    <row r="45" spans="1:15" ht="30" customHeight="1" x14ac:dyDescent="0.25">
      <c r="A45" s="4" t="s">
        <v>86</v>
      </c>
      <c r="B45" s="25" t="s">
        <v>125</v>
      </c>
      <c r="C45" s="26" t="s">
        <v>62</v>
      </c>
      <c r="D45" s="26" t="s">
        <v>13</v>
      </c>
      <c r="E45" s="26" t="s">
        <v>30</v>
      </c>
      <c r="F45" s="26" t="s">
        <v>58</v>
      </c>
      <c r="G45" s="39">
        <f>'Приложение 1'!G45</f>
        <v>24</v>
      </c>
      <c r="H45" s="39" t="str">
        <f>'Приложение 1'!H45</f>
        <v>х</v>
      </c>
      <c r="I45" s="56">
        <f>'Приложение 2 НЗ'!L45</f>
        <v>25455.612942125346</v>
      </c>
      <c r="J45" s="39" t="str">
        <f>'Приложение 2 НЗ'!H45</f>
        <v>х</v>
      </c>
      <c r="K45" s="58"/>
      <c r="L45" s="58"/>
      <c r="M45" s="58"/>
      <c r="N45" s="57">
        <f t="shared" si="0"/>
        <v>610934.71061100834</v>
      </c>
      <c r="O45" s="66"/>
    </row>
    <row r="46" spans="1:15" ht="30" hidden="1" customHeight="1" outlineLevel="1" x14ac:dyDescent="0.25">
      <c r="A46" s="4" t="s">
        <v>86</v>
      </c>
      <c r="B46" s="25" t="s">
        <v>125</v>
      </c>
      <c r="C46" s="26" t="s">
        <v>62</v>
      </c>
      <c r="D46" s="26" t="s">
        <v>13</v>
      </c>
      <c r="E46" s="26" t="s">
        <v>30</v>
      </c>
      <c r="F46" s="26" t="s">
        <v>58</v>
      </c>
      <c r="G46" s="39">
        <f>'Приложение 1'!G46</f>
        <v>0</v>
      </c>
      <c r="H46" s="39" t="str">
        <f>'Приложение 1'!H46</f>
        <v>х</v>
      </c>
      <c r="I46" s="56">
        <f>'Приложение 2 НЗ'!L46</f>
        <v>25455.612942125346</v>
      </c>
      <c r="J46" s="39" t="str">
        <f>'Приложение 2 НЗ'!H46</f>
        <v>х</v>
      </c>
      <c r="K46" s="58"/>
      <c r="L46" s="58"/>
      <c r="M46" s="58"/>
      <c r="N46" s="57">
        <f t="shared" si="0"/>
        <v>0</v>
      </c>
      <c r="O46" s="66"/>
    </row>
    <row r="47" spans="1:15" ht="30" customHeight="1" collapsed="1" x14ac:dyDescent="0.25">
      <c r="A47" s="4" t="s">
        <v>86</v>
      </c>
      <c r="B47" s="25" t="s">
        <v>124</v>
      </c>
      <c r="C47" s="26" t="s">
        <v>62</v>
      </c>
      <c r="D47" s="26" t="s">
        <v>13</v>
      </c>
      <c r="E47" s="26" t="s">
        <v>30</v>
      </c>
      <c r="F47" s="26" t="s">
        <v>10</v>
      </c>
      <c r="G47" s="39">
        <f>'Приложение 1'!G47</f>
        <v>62</v>
      </c>
      <c r="H47" s="39" t="str">
        <f>'Приложение 1'!H47</f>
        <v>х</v>
      </c>
      <c r="I47" s="56">
        <f>'Приложение 2 НЗ'!L47</f>
        <v>214344.03019381408</v>
      </c>
      <c r="J47" s="39" t="str">
        <f>'Приложение 2 НЗ'!H47</f>
        <v>х</v>
      </c>
      <c r="K47" s="58"/>
      <c r="L47" s="58"/>
      <c r="M47" s="58"/>
      <c r="N47" s="57">
        <f t="shared" si="0"/>
        <v>13289329.872016473</v>
      </c>
      <c r="O47" s="66"/>
    </row>
    <row r="48" spans="1:15" ht="30" customHeight="1" x14ac:dyDescent="0.25">
      <c r="A48" s="4" t="s">
        <v>86</v>
      </c>
      <c r="B48" s="25" t="s">
        <v>124</v>
      </c>
      <c r="C48" s="26" t="s">
        <v>62</v>
      </c>
      <c r="D48" s="26" t="s">
        <v>13</v>
      </c>
      <c r="E48" s="26" t="s">
        <v>30</v>
      </c>
      <c r="F48" s="26" t="s">
        <v>10</v>
      </c>
      <c r="G48" s="39">
        <f>'Приложение 1'!G48</f>
        <v>3</v>
      </c>
      <c r="H48" s="39" t="str">
        <f>'Приложение 1'!H48</f>
        <v>х</v>
      </c>
      <c r="I48" s="56">
        <f>'Приложение 2 НЗ'!L48</f>
        <v>171752.71121269403</v>
      </c>
      <c r="J48" s="39" t="str">
        <f>'Приложение 2 НЗ'!H48</f>
        <v>х</v>
      </c>
      <c r="K48" s="58"/>
      <c r="L48" s="58"/>
      <c r="M48" s="58"/>
      <c r="N48" s="57">
        <f t="shared" si="0"/>
        <v>515258.13363808207</v>
      </c>
      <c r="O48" s="66"/>
    </row>
    <row r="49" spans="1:15" ht="30" customHeight="1" x14ac:dyDescent="0.25">
      <c r="A49" s="4" t="s">
        <v>86</v>
      </c>
      <c r="B49" s="25" t="s">
        <v>127</v>
      </c>
      <c r="C49" s="26" t="s">
        <v>62</v>
      </c>
      <c r="D49" s="26" t="s">
        <v>13</v>
      </c>
      <c r="E49" s="26" t="s">
        <v>30</v>
      </c>
      <c r="F49" s="26" t="s">
        <v>11</v>
      </c>
      <c r="G49" s="39">
        <f>'Приложение 1'!G49</f>
        <v>4</v>
      </c>
      <c r="H49" s="39" t="str">
        <f>'Приложение 1'!H49</f>
        <v>х</v>
      </c>
      <c r="I49" s="56">
        <f>'Приложение 2 НЗ'!L49</f>
        <v>376727.45669488364</v>
      </c>
      <c r="J49" s="39" t="str">
        <f>'Приложение 2 НЗ'!H49</f>
        <v>х</v>
      </c>
      <c r="K49" s="58"/>
      <c r="L49" s="58"/>
      <c r="M49" s="58"/>
      <c r="N49" s="57">
        <f t="shared" si="0"/>
        <v>1506909.8267795346</v>
      </c>
      <c r="O49" s="66"/>
    </row>
    <row r="50" spans="1:15" ht="30" customHeight="1" x14ac:dyDescent="0.25">
      <c r="A50" s="4" t="s">
        <v>86</v>
      </c>
      <c r="B50" s="25" t="s">
        <v>131</v>
      </c>
      <c r="C50" s="26" t="s">
        <v>62</v>
      </c>
      <c r="D50" s="26" t="s">
        <v>13</v>
      </c>
      <c r="E50" s="26" t="s">
        <v>40</v>
      </c>
      <c r="F50" s="26" t="s">
        <v>43</v>
      </c>
      <c r="G50" s="39">
        <f>'Приложение 1'!G50</f>
        <v>60</v>
      </c>
      <c r="H50" s="39" t="str">
        <f>'Приложение 1'!H50</f>
        <v>х</v>
      </c>
      <c r="I50" s="56">
        <f>'Приложение 2 НЗ'!L50</f>
        <v>8622.2645431809651</v>
      </c>
      <c r="J50" s="39" t="str">
        <f>'Приложение 2 НЗ'!H50</f>
        <v>х</v>
      </c>
      <c r="K50" s="58"/>
      <c r="L50" s="58"/>
      <c r="M50" s="58"/>
      <c r="N50" s="57">
        <f t="shared" si="0"/>
        <v>517335.87259085791</v>
      </c>
      <c r="O50" s="66"/>
    </row>
    <row r="51" spans="1:15" ht="30" customHeight="1" x14ac:dyDescent="0.25">
      <c r="A51" s="4" t="s">
        <v>86</v>
      </c>
      <c r="B51" s="25" t="s">
        <v>130</v>
      </c>
      <c r="C51" s="26" t="s">
        <v>62</v>
      </c>
      <c r="D51" s="26" t="s">
        <v>13</v>
      </c>
      <c r="E51" s="26" t="s">
        <v>40</v>
      </c>
      <c r="F51" s="26" t="s">
        <v>58</v>
      </c>
      <c r="G51" s="39">
        <f>'Приложение 1'!G51</f>
        <v>24</v>
      </c>
      <c r="H51" s="39" t="str">
        <f>'Приложение 1'!H51</f>
        <v>х</v>
      </c>
      <c r="I51" s="56">
        <f>'Приложение 2 НЗ'!L51</f>
        <v>23004.174726580972</v>
      </c>
      <c r="J51" s="39" t="str">
        <f>'Приложение 2 НЗ'!H51</f>
        <v>х</v>
      </c>
      <c r="K51" s="58"/>
      <c r="L51" s="58"/>
      <c r="M51" s="58"/>
      <c r="N51" s="57">
        <f t="shared" si="0"/>
        <v>552100.19343794335</v>
      </c>
      <c r="O51" s="66"/>
    </row>
    <row r="52" spans="1:15" ht="30" customHeight="1" x14ac:dyDescent="0.25">
      <c r="A52" s="4" t="s">
        <v>86</v>
      </c>
      <c r="B52" s="25" t="s">
        <v>129</v>
      </c>
      <c r="C52" s="26" t="s">
        <v>62</v>
      </c>
      <c r="D52" s="26" t="s">
        <v>13</v>
      </c>
      <c r="E52" s="26" t="s">
        <v>40</v>
      </c>
      <c r="F52" s="26" t="s">
        <v>10</v>
      </c>
      <c r="G52" s="39">
        <f>'Приложение 1'!G52</f>
        <v>4</v>
      </c>
      <c r="H52" s="39" t="str">
        <f>'Приложение 1'!H52</f>
        <v>х</v>
      </c>
      <c r="I52" s="56">
        <f>'Приложение 2 НЗ'!L52</f>
        <v>104881.150248169</v>
      </c>
      <c r="J52" s="39" t="str">
        <f>'Приложение 2 НЗ'!H52</f>
        <v>х</v>
      </c>
      <c r="K52" s="58"/>
      <c r="L52" s="58"/>
      <c r="M52" s="58"/>
      <c r="N52" s="57">
        <f t="shared" si="0"/>
        <v>419524.60099267599</v>
      </c>
      <c r="O52" s="66"/>
    </row>
    <row r="53" spans="1:15" ht="30" hidden="1" customHeight="1" outlineLevel="1" x14ac:dyDescent="0.25">
      <c r="A53" s="4" t="s">
        <v>86</v>
      </c>
      <c r="B53" s="25" t="s">
        <v>128</v>
      </c>
      <c r="C53" s="26" t="s">
        <v>62</v>
      </c>
      <c r="D53" s="26" t="s">
        <v>13</v>
      </c>
      <c r="E53" s="26" t="s">
        <v>40</v>
      </c>
      <c r="F53" s="26" t="s">
        <v>11</v>
      </c>
      <c r="G53" s="39">
        <f>'Приложение 1'!G53</f>
        <v>0</v>
      </c>
      <c r="H53" s="39" t="str">
        <f>'Приложение 1'!H53</f>
        <v>х</v>
      </c>
      <c r="I53" s="56">
        <f>'Приложение 2 НЗ'!L53</f>
        <v>311652.75338166492</v>
      </c>
      <c r="J53" s="39" t="str">
        <f>'Приложение 2 НЗ'!H53</f>
        <v>х</v>
      </c>
      <c r="K53" s="58"/>
      <c r="L53" s="58"/>
      <c r="M53" s="58"/>
      <c r="N53" s="57">
        <f t="shared" si="0"/>
        <v>0</v>
      </c>
      <c r="O53" s="66"/>
    </row>
    <row r="54" spans="1:15" ht="30" customHeight="1" collapsed="1" x14ac:dyDescent="0.25">
      <c r="A54" s="4" t="s">
        <v>86</v>
      </c>
      <c r="B54" s="25" t="s">
        <v>135</v>
      </c>
      <c r="C54" s="26" t="s">
        <v>64</v>
      </c>
      <c r="D54" s="26" t="s">
        <v>20</v>
      </c>
      <c r="E54" s="26" t="s">
        <v>41</v>
      </c>
      <c r="F54" s="26" t="s">
        <v>43</v>
      </c>
      <c r="G54" s="39">
        <f>'Приложение 1'!G54</f>
        <v>74</v>
      </c>
      <c r="H54" s="39" t="str">
        <f>'Приложение 1'!H54</f>
        <v>х</v>
      </c>
      <c r="I54" s="56">
        <f>'Приложение 2 НЗ'!L54</f>
        <v>10085.97421226097</v>
      </c>
      <c r="J54" s="39" t="str">
        <f>'Приложение 2 НЗ'!H54</f>
        <v>х</v>
      </c>
      <c r="K54" s="58"/>
      <c r="L54" s="58"/>
      <c r="M54" s="58"/>
      <c r="N54" s="57">
        <f t="shared" si="0"/>
        <v>746362.0917073118</v>
      </c>
      <c r="O54" s="66"/>
    </row>
    <row r="55" spans="1:15" ht="30" customHeight="1" x14ac:dyDescent="0.25">
      <c r="A55" s="4" t="s">
        <v>86</v>
      </c>
      <c r="B55" s="25" t="s">
        <v>135</v>
      </c>
      <c r="C55" s="26" t="s">
        <v>64</v>
      </c>
      <c r="D55" s="26" t="s">
        <v>20</v>
      </c>
      <c r="E55" s="26" t="s">
        <v>41</v>
      </c>
      <c r="F55" s="26" t="s">
        <v>43</v>
      </c>
      <c r="G55" s="39">
        <f>'Приложение 1'!G55</f>
        <v>24</v>
      </c>
      <c r="H55" s="39" t="str">
        <f>'Приложение 1'!H55</f>
        <v>х</v>
      </c>
      <c r="I55" s="56">
        <f>'Приложение 2 НЗ'!L55</f>
        <v>7644.0447914609676</v>
      </c>
      <c r="J55" s="39" t="str">
        <f>'Приложение 2 НЗ'!H55</f>
        <v>х</v>
      </c>
      <c r="K55" s="58"/>
      <c r="L55" s="58"/>
      <c r="M55" s="58"/>
      <c r="N55" s="57">
        <f t="shared" si="0"/>
        <v>183457.07499506322</v>
      </c>
      <c r="O55" s="66"/>
    </row>
    <row r="56" spans="1:15" ht="30" customHeight="1" x14ac:dyDescent="0.25">
      <c r="A56" s="4" t="s">
        <v>86</v>
      </c>
      <c r="B56" s="25" t="s">
        <v>135</v>
      </c>
      <c r="C56" s="26" t="s">
        <v>64</v>
      </c>
      <c r="D56" s="26" t="s">
        <v>20</v>
      </c>
      <c r="E56" s="26" t="s">
        <v>41</v>
      </c>
      <c r="F56" s="26" t="s">
        <v>43</v>
      </c>
      <c r="G56" s="39">
        <f>'Приложение 1'!G56</f>
        <v>45</v>
      </c>
      <c r="H56" s="39" t="str">
        <f>'Приложение 1'!H56</f>
        <v>х</v>
      </c>
      <c r="I56" s="56">
        <f>'Приложение 2 НЗ'!L56</f>
        <v>9261.8230327409692</v>
      </c>
      <c r="J56" s="39" t="str">
        <f>'Приложение 2 НЗ'!H56</f>
        <v>х</v>
      </c>
      <c r="K56" s="58"/>
      <c r="L56" s="58"/>
      <c r="M56" s="58"/>
      <c r="N56" s="57">
        <f t="shared" si="0"/>
        <v>416782.03647334361</v>
      </c>
      <c r="O56" s="66"/>
    </row>
    <row r="57" spans="1:15" ht="30" customHeight="1" x14ac:dyDescent="0.25">
      <c r="A57" s="4" t="s">
        <v>86</v>
      </c>
      <c r="B57" s="25" t="s">
        <v>134</v>
      </c>
      <c r="C57" s="26" t="s">
        <v>64</v>
      </c>
      <c r="D57" s="26" t="s">
        <v>20</v>
      </c>
      <c r="E57" s="26" t="s">
        <v>41</v>
      </c>
      <c r="F57" s="26" t="s">
        <v>58</v>
      </c>
      <c r="G57" s="39">
        <f>'Приложение 1'!G57</f>
        <v>12</v>
      </c>
      <c r="H57" s="39" t="str">
        <f>'Приложение 1'!H57</f>
        <v>х</v>
      </c>
      <c r="I57" s="56">
        <f>'Приложение 2 НЗ'!L57</f>
        <v>24707.555437268256</v>
      </c>
      <c r="J57" s="39" t="str">
        <f>'Приложение 2 НЗ'!H57</f>
        <v>х</v>
      </c>
      <c r="K57" s="58"/>
      <c r="L57" s="58"/>
      <c r="M57" s="58"/>
      <c r="N57" s="57">
        <f t="shared" si="0"/>
        <v>296490.66524721909</v>
      </c>
      <c r="O57" s="66"/>
    </row>
    <row r="58" spans="1:15" ht="30" customHeight="1" x14ac:dyDescent="0.25">
      <c r="A58" s="4" t="s">
        <v>86</v>
      </c>
      <c r="B58" s="25" t="s">
        <v>134</v>
      </c>
      <c r="C58" s="26" t="s">
        <v>64</v>
      </c>
      <c r="D58" s="26" t="s">
        <v>20</v>
      </c>
      <c r="E58" s="26" t="s">
        <v>41</v>
      </c>
      <c r="F58" s="26" t="s">
        <v>58</v>
      </c>
      <c r="G58" s="39">
        <f>'Приложение 1'!G58</f>
        <v>12</v>
      </c>
      <c r="H58" s="39" t="str">
        <f>'Приложение 1'!H58</f>
        <v>х</v>
      </c>
      <c r="I58" s="56">
        <f>'Приложение 2 НЗ'!L58</f>
        <v>18880.223864904608</v>
      </c>
      <c r="J58" s="39" t="str">
        <f>'Приложение 2 НЗ'!H58</f>
        <v>х</v>
      </c>
      <c r="K58" s="58"/>
      <c r="L58" s="58"/>
      <c r="M58" s="58"/>
      <c r="N58" s="57">
        <f t="shared" si="0"/>
        <v>226562.68637885532</v>
      </c>
      <c r="O58" s="66"/>
    </row>
    <row r="59" spans="1:15" ht="30" customHeight="1" x14ac:dyDescent="0.25">
      <c r="A59" s="4" t="s">
        <v>86</v>
      </c>
      <c r="B59" s="25" t="s">
        <v>133</v>
      </c>
      <c r="C59" s="26" t="s">
        <v>64</v>
      </c>
      <c r="D59" s="26" t="s">
        <v>20</v>
      </c>
      <c r="E59" s="26" t="s">
        <v>41</v>
      </c>
      <c r="F59" s="26" t="s">
        <v>10</v>
      </c>
      <c r="G59" s="39">
        <f>'Приложение 1'!G59</f>
        <v>4</v>
      </c>
      <c r="H59" s="39" t="str">
        <f>'Приложение 1'!H59</f>
        <v>х</v>
      </c>
      <c r="I59" s="56">
        <f>'Приложение 2 НЗ'!L59</f>
        <v>77867.448408393058</v>
      </c>
      <c r="J59" s="39" t="str">
        <f>'Приложение 2 НЗ'!H59</f>
        <v>х</v>
      </c>
      <c r="K59" s="58"/>
      <c r="L59" s="58"/>
      <c r="M59" s="58"/>
      <c r="N59" s="57">
        <f t="shared" si="0"/>
        <v>311469.79363357223</v>
      </c>
      <c r="O59" s="66"/>
    </row>
    <row r="60" spans="1:15" ht="30" hidden="1" customHeight="1" outlineLevel="1" x14ac:dyDescent="0.25">
      <c r="A60" s="4" t="s">
        <v>86</v>
      </c>
      <c r="B60" s="25" t="s">
        <v>132</v>
      </c>
      <c r="C60" s="26" t="s">
        <v>64</v>
      </c>
      <c r="D60" s="26" t="s">
        <v>20</v>
      </c>
      <c r="E60" s="26" t="s">
        <v>41</v>
      </c>
      <c r="F60" s="26" t="s">
        <v>11</v>
      </c>
      <c r="G60" s="39">
        <f>'Приложение 1'!G60</f>
        <v>0</v>
      </c>
      <c r="H60" s="39" t="str">
        <f>'Приложение 1'!H60</f>
        <v>х</v>
      </c>
      <c r="I60" s="56">
        <f>'Приложение 2 НЗ'!L60</f>
        <v>317856.15160686505</v>
      </c>
      <c r="J60" s="39" t="str">
        <f>'Приложение 2 НЗ'!H60</f>
        <v>х</v>
      </c>
      <c r="K60" s="58"/>
      <c r="L60" s="58"/>
      <c r="M60" s="58"/>
      <c r="N60" s="57">
        <f t="shared" si="0"/>
        <v>0</v>
      </c>
      <c r="O60" s="66"/>
    </row>
    <row r="61" spans="1:15" ht="30" customHeight="1" collapsed="1" x14ac:dyDescent="0.25">
      <c r="A61" s="4" t="s">
        <v>86</v>
      </c>
      <c r="B61" s="25" t="s">
        <v>139</v>
      </c>
      <c r="C61" s="26" t="s">
        <v>62</v>
      </c>
      <c r="D61" s="26" t="s">
        <v>13</v>
      </c>
      <c r="E61" s="26" t="s">
        <v>31</v>
      </c>
      <c r="F61" s="26" t="s">
        <v>43</v>
      </c>
      <c r="G61" s="39">
        <f>'Приложение 1'!G61</f>
        <v>18</v>
      </c>
      <c r="H61" s="39" t="str">
        <f>'Приложение 1'!H61</f>
        <v>х</v>
      </c>
      <c r="I61" s="56">
        <f>'Приложение 2 НЗ'!L61</f>
        <v>9946.1061761578876</v>
      </c>
      <c r="J61" s="39" t="str">
        <f>'Приложение 2 НЗ'!H61</f>
        <v>х</v>
      </c>
      <c r="K61" s="58"/>
      <c r="L61" s="58"/>
      <c r="M61" s="58"/>
      <c r="N61" s="57">
        <f t="shared" si="0"/>
        <v>179029.91117084198</v>
      </c>
      <c r="O61" s="66"/>
    </row>
    <row r="62" spans="1:15" ht="30" customHeight="1" x14ac:dyDescent="0.25">
      <c r="A62" s="4" t="s">
        <v>86</v>
      </c>
      <c r="B62" s="25" t="s">
        <v>139</v>
      </c>
      <c r="C62" s="26" t="s">
        <v>62</v>
      </c>
      <c r="D62" s="26" t="s">
        <v>13</v>
      </c>
      <c r="E62" s="26" t="s">
        <v>31</v>
      </c>
      <c r="F62" s="26" t="s">
        <v>43</v>
      </c>
      <c r="G62" s="39">
        <f>'Приложение 1'!G62</f>
        <v>30</v>
      </c>
      <c r="H62" s="39" t="str">
        <f>'Приложение 1'!H62</f>
        <v>х</v>
      </c>
      <c r="I62" s="56">
        <f>'Приложение 2 НЗ'!L62</f>
        <v>12045.813276687111</v>
      </c>
      <c r="J62" s="39" t="str">
        <f>'Приложение 2 НЗ'!H62</f>
        <v>х</v>
      </c>
      <c r="K62" s="58"/>
      <c r="L62" s="58"/>
      <c r="M62" s="58"/>
      <c r="N62" s="57">
        <f t="shared" si="0"/>
        <v>361374.39830061333</v>
      </c>
      <c r="O62" s="66"/>
    </row>
    <row r="63" spans="1:15" ht="30" customHeight="1" x14ac:dyDescent="0.25">
      <c r="A63" s="4" t="s">
        <v>86</v>
      </c>
      <c r="B63" s="25" t="s">
        <v>138</v>
      </c>
      <c r="C63" s="26" t="s">
        <v>62</v>
      </c>
      <c r="D63" s="26" t="s">
        <v>13</v>
      </c>
      <c r="E63" s="26" t="s">
        <v>31</v>
      </c>
      <c r="F63" s="26" t="s">
        <v>58</v>
      </c>
      <c r="G63" s="39">
        <f>'Приложение 1'!G63</f>
        <v>8</v>
      </c>
      <c r="H63" s="39" t="str">
        <f>'Приложение 1'!H63</f>
        <v>х</v>
      </c>
      <c r="I63" s="56">
        <f>'Приложение 2 НЗ'!L63</f>
        <v>29368.466334600922</v>
      </c>
      <c r="J63" s="39" t="str">
        <f>'Приложение 2 НЗ'!H63</f>
        <v>х</v>
      </c>
      <c r="K63" s="58"/>
      <c r="L63" s="58"/>
      <c r="M63" s="58"/>
      <c r="N63" s="57">
        <f t="shared" si="0"/>
        <v>234947.73067680738</v>
      </c>
      <c r="O63" s="66"/>
    </row>
    <row r="64" spans="1:15" ht="30" customHeight="1" x14ac:dyDescent="0.25">
      <c r="A64" s="4" t="s">
        <v>86</v>
      </c>
      <c r="B64" s="25" t="s">
        <v>137</v>
      </c>
      <c r="C64" s="26" t="s">
        <v>62</v>
      </c>
      <c r="D64" s="26" t="s">
        <v>13</v>
      </c>
      <c r="E64" s="26" t="s">
        <v>31</v>
      </c>
      <c r="F64" s="26" t="s">
        <v>10</v>
      </c>
      <c r="G64" s="39">
        <f>'Приложение 1'!G64</f>
        <v>5</v>
      </c>
      <c r="H64" s="39" t="str">
        <f>'Приложение 1'!H64</f>
        <v>х</v>
      </c>
      <c r="I64" s="56">
        <f>'Приложение 2 НЗ'!L64</f>
        <v>84585.500430696993</v>
      </c>
      <c r="J64" s="39" t="str">
        <f>'Приложение 2 НЗ'!H64</f>
        <v>х</v>
      </c>
      <c r="K64" s="58"/>
      <c r="L64" s="58"/>
      <c r="M64" s="58"/>
      <c r="N64" s="57">
        <f t="shared" si="0"/>
        <v>422927.50215348497</v>
      </c>
      <c r="O64" s="66"/>
    </row>
    <row r="65" spans="1:15" ht="30" hidden="1" customHeight="1" outlineLevel="1" x14ac:dyDescent="0.25">
      <c r="A65" s="4" t="s">
        <v>86</v>
      </c>
      <c r="B65" s="25" t="s">
        <v>136</v>
      </c>
      <c r="C65" s="26" t="s">
        <v>62</v>
      </c>
      <c r="D65" s="26" t="s">
        <v>13</v>
      </c>
      <c r="E65" s="26" t="s">
        <v>31</v>
      </c>
      <c r="F65" s="26" t="s">
        <v>11</v>
      </c>
      <c r="G65" s="39">
        <f>'Приложение 1'!G65</f>
        <v>0</v>
      </c>
      <c r="H65" s="39" t="str">
        <f>'Приложение 1'!H65</f>
        <v>х</v>
      </c>
      <c r="I65" s="56">
        <f>'Приложение 2 НЗ'!L65</f>
        <v>196643.70243290489</v>
      </c>
      <c r="J65" s="39" t="str">
        <f>'Приложение 2 НЗ'!H65</f>
        <v>х</v>
      </c>
      <c r="K65" s="58"/>
      <c r="L65" s="58"/>
      <c r="M65" s="58"/>
      <c r="N65" s="57">
        <f t="shared" si="0"/>
        <v>0</v>
      </c>
      <c r="O65" s="66"/>
    </row>
    <row r="66" spans="1:15" ht="30" customHeight="1" collapsed="1" x14ac:dyDescent="0.25">
      <c r="A66" s="4" t="s">
        <v>86</v>
      </c>
      <c r="B66" s="25" t="s">
        <v>143</v>
      </c>
      <c r="C66" s="26" t="s">
        <v>62</v>
      </c>
      <c r="D66" s="26" t="s">
        <v>13</v>
      </c>
      <c r="E66" s="26" t="s">
        <v>32</v>
      </c>
      <c r="F66" s="26" t="s">
        <v>43</v>
      </c>
      <c r="G66" s="39">
        <f>'Приложение 1'!G66</f>
        <v>30</v>
      </c>
      <c r="H66" s="39" t="str">
        <f>'Приложение 1'!H66</f>
        <v>х</v>
      </c>
      <c r="I66" s="56">
        <f>'Приложение 2 НЗ'!L66</f>
        <v>11127.425136242562</v>
      </c>
      <c r="J66" s="39" t="str">
        <f>'Приложение 2 НЗ'!H66</f>
        <v>х</v>
      </c>
      <c r="K66" s="58"/>
      <c r="L66" s="58"/>
      <c r="M66" s="58"/>
      <c r="N66" s="57">
        <f t="shared" si="0"/>
        <v>333822.75408727687</v>
      </c>
      <c r="O66" s="66"/>
    </row>
    <row r="67" spans="1:15" ht="30" hidden="1" customHeight="1" outlineLevel="1" x14ac:dyDescent="0.25">
      <c r="A67" s="4" t="s">
        <v>86</v>
      </c>
      <c r="B67" s="25" t="s">
        <v>142</v>
      </c>
      <c r="C67" s="26" t="s">
        <v>62</v>
      </c>
      <c r="D67" s="26" t="s">
        <v>13</v>
      </c>
      <c r="E67" s="26" t="s">
        <v>32</v>
      </c>
      <c r="F67" s="26" t="s">
        <v>58</v>
      </c>
      <c r="G67" s="39">
        <f>'Приложение 1'!G67</f>
        <v>0</v>
      </c>
      <c r="H67" s="39" t="str">
        <f>'Приложение 1'!H67</f>
        <v>х</v>
      </c>
      <c r="I67" s="56">
        <f>'Приложение 2 НЗ'!L67</f>
        <v>28215.178088934692</v>
      </c>
      <c r="J67" s="39" t="str">
        <f>'Приложение 2 НЗ'!H67</f>
        <v>х</v>
      </c>
      <c r="K67" s="58"/>
      <c r="L67" s="58"/>
      <c r="M67" s="58"/>
      <c r="N67" s="57">
        <f t="shared" si="0"/>
        <v>0</v>
      </c>
      <c r="O67" s="66"/>
    </row>
    <row r="68" spans="1:15" ht="30" hidden="1" customHeight="1" outlineLevel="1" x14ac:dyDescent="0.25">
      <c r="A68" s="4" t="s">
        <v>86</v>
      </c>
      <c r="B68" s="25" t="s">
        <v>141</v>
      </c>
      <c r="C68" s="26" t="s">
        <v>62</v>
      </c>
      <c r="D68" s="26" t="s">
        <v>13</v>
      </c>
      <c r="E68" s="26" t="s">
        <v>32</v>
      </c>
      <c r="F68" s="26" t="s">
        <v>10</v>
      </c>
      <c r="G68" s="39">
        <f>'Приложение 1'!G68</f>
        <v>0</v>
      </c>
      <c r="H68" s="39" t="str">
        <f>'Приложение 1'!H68</f>
        <v>х</v>
      </c>
      <c r="I68" s="56">
        <f>'Приложение 2 НЗ'!L68</f>
        <v>163594.29700758922</v>
      </c>
      <c r="J68" s="39" t="str">
        <f>'Приложение 2 НЗ'!H68</f>
        <v>х</v>
      </c>
      <c r="K68" s="58"/>
      <c r="L68" s="58"/>
      <c r="M68" s="58"/>
      <c r="N68" s="57">
        <f t="shared" si="0"/>
        <v>0</v>
      </c>
      <c r="O68" s="66"/>
    </row>
    <row r="69" spans="1:15" ht="30" customHeight="1" collapsed="1" x14ac:dyDescent="0.25">
      <c r="A69" s="4" t="s">
        <v>86</v>
      </c>
      <c r="B69" s="25" t="s">
        <v>140</v>
      </c>
      <c r="C69" s="26" t="s">
        <v>62</v>
      </c>
      <c r="D69" s="26" t="s">
        <v>13</v>
      </c>
      <c r="E69" s="26" t="s">
        <v>32</v>
      </c>
      <c r="F69" s="26" t="s">
        <v>11</v>
      </c>
      <c r="G69" s="39">
        <f>'Приложение 1'!G69</f>
        <v>8</v>
      </c>
      <c r="H69" s="39" t="str">
        <f>'Приложение 1'!H69</f>
        <v>х</v>
      </c>
      <c r="I69" s="56">
        <f>'Приложение 2 НЗ'!L69</f>
        <v>455039.48174320062</v>
      </c>
      <c r="J69" s="39" t="str">
        <f>'Приложение 2 НЗ'!H69</f>
        <v>х</v>
      </c>
      <c r="K69" s="58"/>
      <c r="L69" s="58"/>
      <c r="M69" s="58"/>
      <c r="N69" s="57">
        <f t="shared" si="0"/>
        <v>3640315.853945605</v>
      </c>
      <c r="O69" s="66"/>
    </row>
    <row r="70" spans="1:15" ht="30" customHeight="1" x14ac:dyDescent="0.25">
      <c r="A70" s="4" t="s">
        <v>86</v>
      </c>
      <c r="B70" s="25" t="s">
        <v>151</v>
      </c>
      <c r="C70" s="26" t="s">
        <v>62</v>
      </c>
      <c r="D70" s="26" t="s">
        <v>13</v>
      </c>
      <c r="E70" s="26" t="s">
        <v>33</v>
      </c>
      <c r="F70" s="26" t="s">
        <v>43</v>
      </c>
      <c r="G70" s="39">
        <f>'Приложение 1'!G70</f>
        <v>54</v>
      </c>
      <c r="H70" s="39" t="str">
        <f>'Приложение 1'!H70</f>
        <v>х</v>
      </c>
      <c r="I70" s="56">
        <f>'Приложение 2 НЗ'!L70</f>
        <v>12773.383099364053</v>
      </c>
      <c r="J70" s="39" t="str">
        <f>'Приложение 2 НЗ'!H70</f>
        <v>х</v>
      </c>
      <c r="K70" s="58"/>
      <c r="L70" s="58"/>
      <c r="M70" s="58"/>
      <c r="N70" s="57">
        <f t="shared" ref="N70:N113" si="1">G70*I70</f>
        <v>689762.68736565881</v>
      </c>
      <c r="O70" s="66"/>
    </row>
    <row r="71" spans="1:15" ht="30" customHeight="1" x14ac:dyDescent="0.25">
      <c r="A71" s="4" t="s">
        <v>86</v>
      </c>
      <c r="B71" s="25" t="s">
        <v>151</v>
      </c>
      <c r="C71" s="26" t="s">
        <v>62</v>
      </c>
      <c r="D71" s="26" t="s">
        <v>13</v>
      </c>
      <c r="E71" s="26" t="s">
        <v>33</v>
      </c>
      <c r="F71" s="26" t="s">
        <v>43</v>
      </c>
      <c r="G71" s="39">
        <f>'Приложение 1'!G71</f>
        <v>93</v>
      </c>
      <c r="H71" s="39" t="str">
        <f>'Приложение 1'!H71</f>
        <v>х</v>
      </c>
      <c r="I71" s="56">
        <f>'Приложение 2 НЗ'!L71</f>
        <v>11885.835675265593</v>
      </c>
      <c r="J71" s="39" t="str">
        <f>'Приложение 2 НЗ'!H71</f>
        <v>х</v>
      </c>
      <c r="K71" s="58"/>
      <c r="L71" s="58"/>
      <c r="M71" s="58"/>
      <c r="N71" s="57">
        <f t="shared" si="1"/>
        <v>1105382.7177997001</v>
      </c>
      <c r="O71" s="66"/>
    </row>
    <row r="72" spans="1:15" ht="30" customHeight="1" x14ac:dyDescent="0.25">
      <c r="A72" s="4" t="s">
        <v>86</v>
      </c>
      <c r="B72" s="25" t="s">
        <v>150</v>
      </c>
      <c r="C72" s="26" t="s">
        <v>62</v>
      </c>
      <c r="D72" s="26" t="s">
        <v>13</v>
      </c>
      <c r="E72" s="26" t="s">
        <v>33</v>
      </c>
      <c r="F72" s="26" t="s">
        <v>58</v>
      </c>
      <c r="G72" s="39">
        <f>'Приложение 1'!G72</f>
        <v>42</v>
      </c>
      <c r="H72" s="39" t="str">
        <f>'Приложение 1'!H72</f>
        <v>х</v>
      </c>
      <c r="I72" s="56">
        <f>'Приложение 2 НЗ'!L72</f>
        <v>35757.89366212664</v>
      </c>
      <c r="J72" s="39" t="str">
        <f>'Приложение 2 НЗ'!H72</f>
        <v>х</v>
      </c>
      <c r="K72" s="58"/>
      <c r="L72" s="58"/>
      <c r="M72" s="58"/>
      <c r="N72" s="57">
        <f t="shared" si="1"/>
        <v>1501831.5338093189</v>
      </c>
      <c r="O72" s="66"/>
    </row>
    <row r="73" spans="1:15" ht="30" hidden="1" customHeight="1" outlineLevel="1" x14ac:dyDescent="0.25">
      <c r="A73" s="4" t="s">
        <v>86</v>
      </c>
      <c r="B73" s="25" t="s">
        <v>149</v>
      </c>
      <c r="C73" s="26" t="s">
        <v>62</v>
      </c>
      <c r="D73" s="26" t="s">
        <v>13</v>
      </c>
      <c r="E73" s="26" t="s">
        <v>33</v>
      </c>
      <c r="F73" s="26" t="s">
        <v>10</v>
      </c>
      <c r="G73" s="39">
        <f>'Приложение 1'!G73</f>
        <v>0</v>
      </c>
      <c r="H73" s="39" t="str">
        <f>'Приложение 1'!H73</f>
        <v>х</v>
      </c>
      <c r="I73" s="56">
        <f>'Приложение 2 НЗ'!L73</f>
        <v>185249.81117247793</v>
      </c>
      <c r="J73" s="39" t="str">
        <f>'Приложение 2 НЗ'!H73</f>
        <v>х</v>
      </c>
      <c r="K73" s="58"/>
      <c r="L73" s="58"/>
      <c r="M73" s="58"/>
      <c r="N73" s="57">
        <f t="shared" si="1"/>
        <v>0</v>
      </c>
      <c r="O73" s="66"/>
    </row>
    <row r="74" spans="1:15" ht="30" hidden="1" customHeight="1" outlineLevel="1" x14ac:dyDescent="0.25">
      <c r="A74" s="4" t="s">
        <v>86</v>
      </c>
      <c r="B74" s="25" t="s">
        <v>148</v>
      </c>
      <c r="C74" s="26" t="s">
        <v>62</v>
      </c>
      <c r="D74" s="26" t="s">
        <v>13</v>
      </c>
      <c r="E74" s="26" t="s">
        <v>33</v>
      </c>
      <c r="F74" s="26" t="s">
        <v>11</v>
      </c>
      <c r="G74" s="39">
        <f>'Приложение 1'!G74</f>
        <v>0</v>
      </c>
      <c r="H74" s="39" t="str">
        <f>'Приложение 1'!H74</f>
        <v>х</v>
      </c>
      <c r="I74" s="56">
        <f>'Приложение 2 НЗ'!L74</f>
        <v>418526.27154451481</v>
      </c>
      <c r="J74" s="39" t="str">
        <f>'Приложение 2 НЗ'!H74</f>
        <v>х</v>
      </c>
      <c r="K74" s="58"/>
      <c r="L74" s="58"/>
      <c r="M74" s="58"/>
      <c r="N74" s="57">
        <f t="shared" si="1"/>
        <v>0</v>
      </c>
      <c r="O74" s="66"/>
    </row>
    <row r="75" spans="1:15" ht="25.5" collapsed="1" x14ac:dyDescent="0.25">
      <c r="A75" s="4" t="s">
        <v>86</v>
      </c>
      <c r="B75" s="25" t="s">
        <v>155</v>
      </c>
      <c r="C75" s="26" t="s">
        <v>62</v>
      </c>
      <c r="D75" s="26" t="s">
        <v>13</v>
      </c>
      <c r="E75" s="26" t="s">
        <v>34</v>
      </c>
      <c r="F75" s="26" t="s">
        <v>43</v>
      </c>
      <c r="G75" s="39">
        <f>'Приложение 1'!G75</f>
        <v>135</v>
      </c>
      <c r="H75" s="39" t="str">
        <f>'Приложение 1'!H75</f>
        <v>х</v>
      </c>
      <c r="I75" s="56">
        <f>'Приложение 2 НЗ'!L75</f>
        <v>11622.790179644566</v>
      </c>
      <c r="J75" s="39" t="str">
        <f>'Приложение 2 НЗ'!H75</f>
        <v>х</v>
      </c>
      <c r="K75" s="58"/>
      <c r="L75" s="58"/>
      <c r="M75" s="58"/>
      <c r="N75" s="57">
        <f t="shared" si="1"/>
        <v>1569076.6742520165</v>
      </c>
      <c r="O75" s="66"/>
    </row>
    <row r="76" spans="1:15" ht="28.5" customHeight="1" x14ac:dyDescent="0.25">
      <c r="A76" s="4" t="s">
        <v>86</v>
      </c>
      <c r="B76" s="25" t="s">
        <v>155</v>
      </c>
      <c r="C76" s="26" t="s">
        <v>62</v>
      </c>
      <c r="D76" s="26" t="s">
        <v>13</v>
      </c>
      <c r="E76" s="26" t="s">
        <v>34</v>
      </c>
      <c r="F76" s="26" t="s">
        <v>43</v>
      </c>
      <c r="G76" s="39">
        <f>'Приложение 1'!G76</f>
        <v>42</v>
      </c>
      <c r="H76" s="39" t="str">
        <f>'Приложение 1'!H76</f>
        <v>х</v>
      </c>
      <c r="I76" s="56">
        <f>'Приложение 2 НЗ'!L76</f>
        <v>10798.639000124564</v>
      </c>
      <c r="J76" s="39" t="str">
        <f>'Приложение 2 НЗ'!H76</f>
        <v>х</v>
      </c>
      <c r="K76" s="58"/>
      <c r="L76" s="58"/>
      <c r="M76" s="58"/>
      <c r="N76" s="57">
        <f t="shared" si="1"/>
        <v>453542.83800523169</v>
      </c>
      <c r="O76" s="66"/>
    </row>
    <row r="77" spans="1:15" ht="28.5" customHeight="1" x14ac:dyDescent="0.25">
      <c r="A77" s="4" t="s">
        <v>86</v>
      </c>
      <c r="B77" s="25" t="s">
        <v>154</v>
      </c>
      <c r="C77" s="26" t="s">
        <v>62</v>
      </c>
      <c r="D77" s="26" t="s">
        <v>13</v>
      </c>
      <c r="E77" s="26" t="s">
        <v>34</v>
      </c>
      <c r="F77" s="26" t="s">
        <v>58</v>
      </c>
      <c r="G77" s="39">
        <f>'Приложение 1'!G77</f>
        <v>227</v>
      </c>
      <c r="H77" s="39" t="str">
        <f>'Приложение 1'!H77</f>
        <v>х</v>
      </c>
      <c r="I77" s="56">
        <f>'Приложение 2 НЗ'!L77</f>
        <v>30537.822550426175</v>
      </c>
      <c r="J77" s="39" t="str">
        <f>'Приложение 2 НЗ'!H77</f>
        <v>х</v>
      </c>
      <c r="K77" s="58"/>
      <c r="L77" s="58"/>
      <c r="M77" s="58"/>
      <c r="N77" s="57">
        <f t="shared" si="1"/>
        <v>6932085.7189467419</v>
      </c>
      <c r="O77" s="66"/>
    </row>
    <row r="78" spans="1:15" ht="28.5" customHeight="1" x14ac:dyDescent="0.25">
      <c r="A78" s="4" t="s">
        <v>86</v>
      </c>
      <c r="B78" s="25" t="s">
        <v>153</v>
      </c>
      <c r="C78" s="26" t="s">
        <v>62</v>
      </c>
      <c r="D78" s="26" t="s">
        <v>13</v>
      </c>
      <c r="E78" s="26" t="s">
        <v>34</v>
      </c>
      <c r="F78" s="26" t="s">
        <v>10</v>
      </c>
      <c r="G78" s="39">
        <f>'Приложение 1'!G78</f>
        <v>26</v>
      </c>
      <c r="H78" s="39" t="str">
        <f>'Приложение 1'!H78</f>
        <v>х</v>
      </c>
      <c r="I78" s="56">
        <f>'Приложение 2 НЗ'!L78</f>
        <v>183927.69019795459</v>
      </c>
      <c r="J78" s="39" t="str">
        <f>'Приложение 2 НЗ'!H78</f>
        <v>х</v>
      </c>
      <c r="K78" s="57"/>
      <c r="L78" s="57"/>
      <c r="M78" s="57"/>
      <c r="N78" s="57">
        <f t="shared" si="1"/>
        <v>4782119.9451468196</v>
      </c>
      <c r="O78" s="66"/>
    </row>
    <row r="79" spans="1:15" ht="25.5" x14ac:dyDescent="0.25">
      <c r="A79" s="4" t="s">
        <v>86</v>
      </c>
      <c r="B79" s="25" t="s">
        <v>152</v>
      </c>
      <c r="C79" s="26" t="s">
        <v>62</v>
      </c>
      <c r="D79" s="26" t="s">
        <v>13</v>
      </c>
      <c r="E79" s="26" t="s">
        <v>34</v>
      </c>
      <c r="F79" s="26" t="s">
        <v>11</v>
      </c>
      <c r="G79" s="39">
        <f>'Приложение 1'!G79</f>
        <v>10</v>
      </c>
      <c r="H79" s="39" t="str">
        <f>'Приложение 1'!H79</f>
        <v>х</v>
      </c>
      <c r="I79" s="56">
        <f>'Приложение 2 НЗ'!L79</f>
        <v>324993.57280848245</v>
      </c>
      <c r="J79" s="39" t="str">
        <f>'Приложение 2 НЗ'!H79</f>
        <v>х</v>
      </c>
      <c r="K79" s="58"/>
      <c r="L79" s="58"/>
      <c r="M79" s="58"/>
      <c r="N79" s="57">
        <f t="shared" si="1"/>
        <v>3249935.7280848245</v>
      </c>
      <c r="O79" s="66"/>
    </row>
    <row r="80" spans="1:15" ht="25.5" x14ac:dyDescent="0.25">
      <c r="A80" s="4" t="s">
        <v>86</v>
      </c>
      <c r="B80" s="25" t="s">
        <v>159</v>
      </c>
      <c r="C80" s="26" t="s">
        <v>62</v>
      </c>
      <c r="D80" s="26" t="s">
        <v>13</v>
      </c>
      <c r="E80" s="26" t="s">
        <v>35</v>
      </c>
      <c r="F80" s="26" t="s">
        <v>43</v>
      </c>
      <c r="G80" s="39">
        <f>'Приложение 1'!G80</f>
        <v>80</v>
      </c>
      <c r="H80" s="39" t="str">
        <f>'Приложение 1'!H80</f>
        <v>х</v>
      </c>
      <c r="I80" s="56">
        <f>'Приложение 2 НЗ'!L80</f>
        <v>7324.4472041849695</v>
      </c>
      <c r="J80" s="39" t="str">
        <f>'Приложение 2 НЗ'!H80</f>
        <v>х</v>
      </c>
      <c r="K80" s="58"/>
      <c r="L80" s="58"/>
      <c r="M80" s="58"/>
      <c r="N80" s="57">
        <f t="shared" si="1"/>
        <v>585955.7763347975</v>
      </c>
      <c r="O80" s="66"/>
    </row>
    <row r="81" spans="1:15" ht="25.5" x14ac:dyDescent="0.25">
      <c r="A81" s="4" t="s">
        <v>86</v>
      </c>
      <c r="B81" s="25" t="s">
        <v>159</v>
      </c>
      <c r="C81" s="26" t="s">
        <v>62</v>
      </c>
      <c r="D81" s="26" t="s">
        <v>13</v>
      </c>
      <c r="E81" s="26" t="s">
        <v>35</v>
      </c>
      <c r="F81" s="26" t="s">
        <v>43</v>
      </c>
      <c r="G81" s="39">
        <f>'Приложение 1'!G81</f>
        <v>20</v>
      </c>
      <c r="H81" s="39" t="str">
        <f>'Приложение 1'!H81</f>
        <v>х</v>
      </c>
      <c r="I81" s="56">
        <f>'Приложение 2 НЗ'!L81</f>
        <v>6747.5413785209694</v>
      </c>
      <c r="J81" s="39" t="str">
        <f>'Приложение 2 НЗ'!H81</f>
        <v>х</v>
      </c>
      <c r="K81" s="58"/>
      <c r="L81" s="58"/>
      <c r="M81" s="58"/>
      <c r="N81" s="57">
        <f t="shared" si="1"/>
        <v>134950.82757041938</v>
      </c>
      <c r="O81" s="66"/>
    </row>
    <row r="82" spans="1:15" ht="30" customHeight="1" x14ac:dyDescent="0.25">
      <c r="A82" s="4" t="s">
        <v>86</v>
      </c>
      <c r="B82" s="25" t="s">
        <v>158</v>
      </c>
      <c r="C82" s="26" t="s">
        <v>62</v>
      </c>
      <c r="D82" s="26" t="s">
        <v>13</v>
      </c>
      <c r="E82" s="26" t="s">
        <v>35</v>
      </c>
      <c r="F82" s="26" t="s">
        <v>58</v>
      </c>
      <c r="G82" s="39">
        <f>'Приложение 1'!G82</f>
        <v>18</v>
      </c>
      <c r="H82" s="39" t="str">
        <f>'Приложение 1'!H82</f>
        <v>х</v>
      </c>
      <c r="I82" s="56">
        <f>'Приложение 2 НЗ'!L82</f>
        <v>12871.565064280967</v>
      </c>
      <c r="J82" s="39" t="str">
        <f>'Приложение 2 НЗ'!H82</f>
        <v>х</v>
      </c>
      <c r="K82" s="58"/>
      <c r="L82" s="58"/>
      <c r="M82" s="58"/>
      <c r="N82" s="57">
        <f t="shared" si="1"/>
        <v>231688.1711570574</v>
      </c>
      <c r="O82" s="66"/>
    </row>
    <row r="83" spans="1:15" ht="28.5" customHeight="1" x14ac:dyDescent="0.25">
      <c r="A83" s="4" t="s">
        <v>86</v>
      </c>
      <c r="B83" s="25" t="s">
        <v>157</v>
      </c>
      <c r="C83" s="26" t="s">
        <v>62</v>
      </c>
      <c r="D83" s="26" t="s">
        <v>13</v>
      </c>
      <c r="E83" s="26" t="s">
        <v>35</v>
      </c>
      <c r="F83" s="26" t="s">
        <v>10</v>
      </c>
      <c r="G83" s="39">
        <f>'Приложение 1'!G83</f>
        <v>38</v>
      </c>
      <c r="H83" s="39" t="str">
        <f>'Приложение 1'!H83</f>
        <v>х</v>
      </c>
      <c r="I83" s="56">
        <f>'Приложение 2 НЗ'!L83</f>
        <v>105425.19186202812</v>
      </c>
      <c r="J83" s="39" t="str">
        <f>'Приложение 2 НЗ'!H83</f>
        <v>х</v>
      </c>
      <c r="K83" s="58"/>
      <c r="L83" s="58"/>
      <c r="M83" s="58"/>
      <c r="N83" s="57">
        <f t="shared" si="1"/>
        <v>4006157.2907570684</v>
      </c>
      <c r="O83" s="66"/>
    </row>
    <row r="84" spans="1:15" ht="28.5" customHeight="1" x14ac:dyDescent="0.25">
      <c r="A84" s="4" t="s">
        <v>86</v>
      </c>
      <c r="B84" s="25" t="s">
        <v>156</v>
      </c>
      <c r="C84" s="26" t="s">
        <v>62</v>
      </c>
      <c r="D84" s="26" t="s">
        <v>13</v>
      </c>
      <c r="E84" s="26" t="s">
        <v>35</v>
      </c>
      <c r="F84" s="26" t="s">
        <v>11</v>
      </c>
      <c r="G84" s="39">
        <f>'Приложение 1'!G84</f>
        <v>3</v>
      </c>
      <c r="H84" s="39" t="str">
        <f>'Приложение 1'!H84</f>
        <v>х</v>
      </c>
      <c r="I84" s="56">
        <f>'Приложение 2 НЗ'!L84</f>
        <v>1118411.121587225</v>
      </c>
      <c r="J84" s="39" t="str">
        <f>'Приложение 2 НЗ'!H84</f>
        <v>х</v>
      </c>
      <c r="K84" s="58"/>
      <c r="L84" s="58"/>
      <c r="M84" s="58"/>
      <c r="N84" s="57">
        <f t="shared" si="1"/>
        <v>3355233.3647616748</v>
      </c>
      <c r="O84" s="66"/>
    </row>
    <row r="85" spans="1:15" ht="27.75" customHeight="1" x14ac:dyDescent="0.25">
      <c r="A85" s="4" t="s">
        <v>86</v>
      </c>
      <c r="B85" s="25" t="s">
        <v>163</v>
      </c>
      <c r="C85" s="26" t="s">
        <v>64</v>
      </c>
      <c r="D85" s="26" t="s">
        <v>20</v>
      </c>
      <c r="E85" s="26" t="s">
        <v>44</v>
      </c>
      <c r="F85" s="26" t="s">
        <v>43</v>
      </c>
      <c r="G85" s="39">
        <f>'Приложение 1'!G85</f>
        <v>22</v>
      </c>
      <c r="H85" s="39" t="str">
        <f>'Приложение 1'!H85</f>
        <v>х</v>
      </c>
      <c r="I85" s="56">
        <f>'Приложение 2 НЗ'!L85</f>
        <v>11521.310547880968</v>
      </c>
      <c r="J85" s="39" t="str">
        <f>'Приложение 2 НЗ'!H85</f>
        <v>х</v>
      </c>
      <c r="K85" s="58"/>
      <c r="L85" s="58"/>
      <c r="M85" s="58"/>
      <c r="N85" s="57">
        <f t="shared" si="1"/>
        <v>253468.83205338131</v>
      </c>
      <c r="O85" s="66"/>
    </row>
    <row r="86" spans="1:15" ht="30" hidden="1" customHeight="1" outlineLevel="1" x14ac:dyDescent="0.25">
      <c r="A86" s="4" t="s">
        <v>86</v>
      </c>
      <c r="B86" s="25" t="s">
        <v>162</v>
      </c>
      <c r="C86" s="26" t="s">
        <v>64</v>
      </c>
      <c r="D86" s="26" t="s">
        <v>20</v>
      </c>
      <c r="E86" s="26" t="s">
        <v>44</v>
      </c>
      <c r="F86" s="26" t="s">
        <v>58</v>
      </c>
      <c r="G86" s="39">
        <f>'Приложение 1'!G86</f>
        <v>0</v>
      </c>
      <c r="H86" s="39" t="str">
        <f>'Приложение 1'!H86</f>
        <v>х</v>
      </c>
      <c r="I86" s="56">
        <f>'Приложение 2 НЗ'!L86</f>
        <v>27095.035700280969</v>
      </c>
      <c r="J86" s="39" t="str">
        <f>'Приложение 2 НЗ'!H86</f>
        <v>х</v>
      </c>
      <c r="K86" s="58"/>
      <c r="L86" s="58"/>
      <c r="M86" s="58"/>
      <c r="N86" s="57">
        <f t="shared" si="1"/>
        <v>0</v>
      </c>
      <c r="O86" s="66"/>
    </row>
    <row r="87" spans="1:15" ht="30" customHeight="1" collapsed="1" x14ac:dyDescent="0.25">
      <c r="A87" s="4" t="s">
        <v>86</v>
      </c>
      <c r="B87" s="25" t="s">
        <v>161</v>
      </c>
      <c r="C87" s="26" t="s">
        <v>64</v>
      </c>
      <c r="D87" s="26" t="s">
        <v>20</v>
      </c>
      <c r="E87" s="26" t="s">
        <v>44</v>
      </c>
      <c r="F87" s="26" t="s">
        <v>10</v>
      </c>
      <c r="G87" s="39">
        <f>'Приложение 1'!G87</f>
        <v>4</v>
      </c>
      <c r="H87" s="39" t="str">
        <f>'Приложение 1'!H87</f>
        <v>х</v>
      </c>
      <c r="I87" s="56">
        <f>'Приложение 2 НЗ'!L87</f>
        <v>276707.8453779369</v>
      </c>
      <c r="J87" s="39" t="str">
        <f>'Приложение 2 НЗ'!H87</f>
        <v>х</v>
      </c>
      <c r="K87" s="58"/>
      <c r="L87" s="58"/>
      <c r="M87" s="58"/>
      <c r="N87" s="57">
        <f t="shared" si="1"/>
        <v>1106831.3815117476</v>
      </c>
      <c r="O87" s="66"/>
    </row>
    <row r="88" spans="1:15" ht="30" hidden="1" customHeight="1" outlineLevel="1" x14ac:dyDescent="0.25">
      <c r="A88" s="4" t="s">
        <v>86</v>
      </c>
      <c r="B88" s="25" t="s">
        <v>160</v>
      </c>
      <c r="C88" s="26" t="s">
        <v>64</v>
      </c>
      <c r="D88" s="26" t="s">
        <v>20</v>
      </c>
      <c r="E88" s="26" t="s">
        <v>44</v>
      </c>
      <c r="F88" s="26" t="s">
        <v>11</v>
      </c>
      <c r="G88" s="39">
        <f>'Приложение 1'!G88</f>
        <v>0</v>
      </c>
      <c r="H88" s="39" t="str">
        <f>'Приложение 1'!H88</f>
        <v>х</v>
      </c>
      <c r="I88" s="56">
        <f>'Приложение 2 НЗ'!L88</f>
        <v>638327.71358618897</v>
      </c>
      <c r="J88" s="39" t="str">
        <f>'Приложение 2 НЗ'!H88</f>
        <v>х</v>
      </c>
      <c r="K88" s="58"/>
      <c r="L88" s="58"/>
      <c r="M88" s="58"/>
      <c r="N88" s="57">
        <f t="shared" si="1"/>
        <v>0</v>
      </c>
      <c r="O88" s="66"/>
    </row>
    <row r="89" spans="1:15" ht="30" customHeight="1" collapsed="1" x14ac:dyDescent="0.25">
      <c r="A89" s="4" t="s">
        <v>86</v>
      </c>
      <c r="B89" s="25" t="s">
        <v>166</v>
      </c>
      <c r="C89" s="26" t="s">
        <v>62</v>
      </c>
      <c r="D89" s="26" t="s">
        <v>13</v>
      </c>
      <c r="E89" s="26" t="s">
        <v>37</v>
      </c>
      <c r="F89" s="26" t="s">
        <v>43</v>
      </c>
      <c r="G89" s="39">
        <f>'Приложение 1'!G89</f>
        <v>87</v>
      </c>
      <c r="H89" s="39" t="str">
        <f>'Приложение 1'!H89</f>
        <v>х</v>
      </c>
      <c r="I89" s="56">
        <f>'Приложение 2 НЗ'!L89</f>
        <v>10372.839671911303</v>
      </c>
      <c r="J89" s="39" t="str">
        <f>'Приложение 2 НЗ'!H89</f>
        <v>х</v>
      </c>
      <c r="K89" s="58"/>
      <c r="L89" s="58"/>
      <c r="M89" s="58"/>
      <c r="N89" s="57">
        <f t="shared" si="1"/>
        <v>902437.05145628331</v>
      </c>
      <c r="O89" s="66"/>
    </row>
    <row r="90" spans="1:15" ht="30" customHeight="1" x14ac:dyDescent="0.25">
      <c r="A90" s="4" t="s">
        <v>86</v>
      </c>
      <c r="B90" s="25" t="s">
        <v>166</v>
      </c>
      <c r="C90" s="26" t="s">
        <v>62</v>
      </c>
      <c r="D90" s="26" t="s">
        <v>13</v>
      </c>
      <c r="E90" s="26" t="s">
        <v>37</v>
      </c>
      <c r="F90" s="26" t="s">
        <v>43</v>
      </c>
      <c r="G90" s="39">
        <f>'Приложение 1'!G90</f>
        <v>44</v>
      </c>
      <c r="H90" s="39" t="str">
        <f>'Приложение 1'!H90</f>
        <v>х</v>
      </c>
      <c r="I90" s="56">
        <f>'Приложение 2 НЗ'!L90</f>
        <v>8541.3926063112958</v>
      </c>
      <c r="J90" s="39" t="str">
        <f>'Приложение 2 НЗ'!H90</f>
        <v>х</v>
      </c>
      <c r="K90" s="58"/>
      <c r="L90" s="58"/>
      <c r="M90" s="58"/>
      <c r="N90" s="57">
        <f t="shared" si="1"/>
        <v>375821.27467769699</v>
      </c>
      <c r="O90" s="66"/>
    </row>
    <row r="91" spans="1:15" ht="30" hidden="1" customHeight="1" outlineLevel="1" x14ac:dyDescent="0.25">
      <c r="A91" s="4" t="s">
        <v>86</v>
      </c>
      <c r="B91" s="25" t="s">
        <v>166</v>
      </c>
      <c r="C91" s="26" t="s">
        <v>62</v>
      </c>
      <c r="D91" s="26" t="s">
        <v>13</v>
      </c>
      <c r="E91" s="26" t="s">
        <v>37</v>
      </c>
      <c r="F91" s="26" t="s">
        <v>43</v>
      </c>
      <c r="G91" s="39">
        <f>'Приложение 1'!G91</f>
        <v>0</v>
      </c>
      <c r="H91" s="39" t="str">
        <f>'Приложение 1'!H91</f>
        <v>х</v>
      </c>
      <c r="I91" s="56">
        <f>'Приложение 2 НЗ'!L91</f>
        <v>9754.7262872712981</v>
      </c>
      <c r="J91" s="39" t="str">
        <f>'Приложение 2 НЗ'!H91</f>
        <v>х</v>
      </c>
      <c r="K91" s="58"/>
      <c r="L91" s="58"/>
      <c r="M91" s="58"/>
      <c r="N91" s="57">
        <f t="shared" si="1"/>
        <v>0</v>
      </c>
      <c r="O91" s="66"/>
    </row>
    <row r="92" spans="1:15" ht="30" customHeight="1" collapsed="1" x14ac:dyDescent="0.25">
      <c r="A92" s="4" t="s">
        <v>86</v>
      </c>
      <c r="B92" s="25" t="s">
        <v>166</v>
      </c>
      <c r="C92" s="26" t="s">
        <v>62</v>
      </c>
      <c r="D92" s="26" t="s">
        <v>13</v>
      </c>
      <c r="E92" s="26" t="s">
        <v>37</v>
      </c>
      <c r="F92" s="26" t="s">
        <v>43</v>
      </c>
      <c r="G92" s="39">
        <f>'Приложение 1'!G92</f>
        <v>102</v>
      </c>
      <c r="H92" s="39" t="str">
        <f>'Приложение 1'!H92</f>
        <v>х</v>
      </c>
      <c r="I92" s="56">
        <f>'Приложение 2 НЗ'!L92</f>
        <v>9754.7262872712981</v>
      </c>
      <c r="J92" s="39" t="str">
        <f>'Приложение 2 НЗ'!H92</f>
        <v>х</v>
      </c>
      <c r="K92" s="58"/>
      <c r="L92" s="58"/>
      <c r="M92" s="58"/>
      <c r="N92" s="57">
        <f t="shared" si="1"/>
        <v>994982.08130167238</v>
      </c>
      <c r="O92" s="66"/>
    </row>
    <row r="93" spans="1:15" ht="27.75" customHeight="1" x14ac:dyDescent="0.25">
      <c r="A93" s="4" t="s">
        <v>86</v>
      </c>
      <c r="B93" s="25" t="s">
        <v>165</v>
      </c>
      <c r="C93" s="26" t="s">
        <v>62</v>
      </c>
      <c r="D93" s="26" t="s">
        <v>13</v>
      </c>
      <c r="E93" s="26" t="s">
        <v>37</v>
      </c>
      <c r="F93" s="26" t="s">
        <v>58</v>
      </c>
      <c r="G93" s="39">
        <f>'Приложение 1'!G93</f>
        <v>69</v>
      </c>
      <c r="H93" s="39" t="str">
        <f>'Приложение 1'!H93</f>
        <v>х</v>
      </c>
      <c r="I93" s="56">
        <f>'Приложение 2 НЗ'!L93</f>
        <v>29303.322527210061</v>
      </c>
      <c r="J93" s="39" t="str">
        <f>'Приложение 2 НЗ'!H93</f>
        <v>х</v>
      </c>
      <c r="K93" s="58"/>
      <c r="L93" s="58"/>
      <c r="M93" s="58"/>
      <c r="N93" s="57">
        <f t="shared" si="1"/>
        <v>2021929.2543774941</v>
      </c>
      <c r="O93" s="66"/>
    </row>
    <row r="94" spans="1:15" ht="29.25" customHeight="1" x14ac:dyDescent="0.25">
      <c r="A94" s="4" t="s">
        <v>86</v>
      </c>
      <c r="B94" s="25" t="s">
        <v>165</v>
      </c>
      <c r="C94" s="26" t="s">
        <v>62</v>
      </c>
      <c r="D94" s="26" t="s">
        <v>13</v>
      </c>
      <c r="E94" s="26" t="s">
        <v>37</v>
      </c>
      <c r="F94" s="26" t="s">
        <v>58</v>
      </c>
      <c r="G94" s="39">
        <f>'Приложение 1'!G94</f>
        <v>49</v>
      </c>
      <c r="H94" s="39" t="str">
        <f>'Приложение 1'!H94</f>
        <v>х</v>
      </c>
      <c r="I94" s="56">
        <f>'Приложение 2 НЗ'!L94</f>
        <v>23320.595446250056</v>
      </c>
      <c r="J94" s="39" t="str">
        <f>'Приложение 2 НЗ'!H94</f>
        <v>х</v>
      </c>
      <c r="K94" s="58"/>
      <c r="L94" s="58"/>
      <c r="M94" s="58"/>
      <c r="N94" s="57">
        <f t="shared" si="1"/>
        <v>1142709.1768662527</v>
      </c>
      <c r="O94" s="66"/>
    </row>
    <row r="95" spans="1:15" ht="30" hidden="1" customHeight="1" outlineLevel="1" x14ac:dyDescent="0.25">
      <c r="A95" s="4" t="s">
        <v>86</v>
      </c>
      <c r="B95" s="25" t="s">
        <v>165</v>
      </c>
      <c r="C95" s="26" t="s">
        <v>62</v>
      </c>
      <c r="D95" s="26" t="s">
        <v>13</v>
      </c>
      <c r="E95" s="26" t="s">
        <v>37</v>
      </c>
      <c r="F95" s="26" t="s">
        <v>58</v>
      </c>
      <c r="G95" s="39">
        <f>'Приложение 1'!G95</f>
        <v>0</v>
      </c>
      <c r="H95" s="39" t="str">
        <f>'Приложение 1'!H95</f>
        <v>х</v>
      </c>
      <c r="I95" s="56">
        <f>'Приложение 2 НЗ'!L95</f>
        <v>27284.152137386071</v>
      </c>
      <c r="J95" s="39" t="str">
        <f>'Приложение 2 НЗ'!H95</f>
        <v>х</v>
      </c>
      <c r="K95" s="58"/>
      <c r="L95" s="58"/>
      <c r="M95" s="58"/>
      <c r="N95" s="57">
        <f t="shared" si="1"/>
        <v>0</v>
      </c>
      <c r="O95" s="66"/>
    </row>
    <row r="96" spans="1:15" ht="30" customHeight="1" collapsed="1" x14ac:dyDescent="0.25">
      <c r="A96" s="4" t="s">
        <v>86</v>
      </c>
      <c r="B96" s="25" t="s">
        <v>165</v>
      </c>
      <c r="C96" s="26" t="s">
        <v>62</v>
      </c>
      <c r="D96" s="26" t="s">
        <v>13</v>
      </c>
      <c r="E96" s="26" t="s">
        <v>37</v>
      </c>
      <c r="F96" s="26" t="s">
        <v>58</v>
      </c>
      <c r="G96" s="39">
        <f>'Приложение 1'!G96</f>
        <v>55</v>
      </c>
      <c r="H96" s="39" t="str">
        <f>'Приложение 1'!H96</f>
        <v>х</v>
      </c>
      <c r="I96" s="56">
        <f>'Приложение 2 НЗ'!L96</f>
        <v>27284.152137386071</v>
      </c>
      <c r="J96" s="39" t="str">
        <f>'Приложение 2 НЗ'!H96</f>
        <v>х</v>
      </c>
      <c r="K96" s="58"/>
      <c r="L96" s="57"/>
      <c r="M96" s="57"/>
      <c r="N96" s="57">
        <f t="shared" si="1"/>
        <v>1500628.3675562339</v>
      </c>
      <c r="O96" s="66"/>
    </row>
    <row r="97" spans="1:15" ht="28.5" customHeight="1" x14ac:dyDescent="0.25">
      <c r="A97" s="4" t="s">
        <v>86</v>
      </c>
      <c r="B97" s="25" t="s">
        <v>164</v>
      </c>
      <c r="C97" s="26" t="s">
        <v>62</v>
      </c>
      <c r="D97" s="26" t="s">
        <v>13</v>
      </c>
      <c r="E97" s="26" t="s">
        <v>37</v>
      </c>
      <c r="F97" s="26" t="s">
        <v>10</v>
      </c>
      <c r="G97" s="39">
        <f>'Приложение 1'!G97</f>
        <v>5</v>
      </c>
      <c r="H97" s="39" t="str">
        <f>'Приложение 1'!H97</f>
        <v>х</v>
      </c>
      <c r="I97" s="56">
        <f>'Приложение 2 НЗ'!L97</f>
        <v>136688.53197139551</v>
      </c>
      <c r="J97" s="39" t="str">
        <f>'Приложение 2 НЗ'!H97</f>
        <v>х</v>
      </c>
      <c r="K97" s="58"/>
      <c r="L97" s="58"/>
      <c r="M97" s="58"/>
      <c r="N97" s="57">
        <f t="shared" si="1"/>
        <v>683442.65985697752</v>
      </c>
      <c r="O97" s="66"/>
    </row>
    <row r="98" spans="1:15" ht="30" customHeight="1" x14ac:dyDescent="0.25">
      <c r="A98" s="4" t="s">
        <v>86</v>
      </c>
      <c r="B98" s="25" t="s">
        <v>164</v>
      </c>
      <c r="C98" s="26" t="s">
        <v>62</v>
      </c>
      <c r="D98" s="26" t="s">
        <v>13</v>
      </c>
      <c r="E98" s="26" t="s">
        <v>37</v>
      </c>
      <c r="F98" s="26" t="s">
        <v>10</v>
      </c>
      <c r="G98" s="39">
        <f>'Приложение 1'!G98</f>
        <v>9</v>
      </c>
      <c r="H98" s="39" t="str">
        <f>'Приложение 1'!H98</f>
        <v>х</v>
      </c>
      <c r="I98" s="56">
        <f>'Приложение 2 НЗ'!L98</f>
        <v>128948.37881040353</v>
      </c>
      <c r="J98" s="39" t="str">
        <f>'Приложение 2 НЗ'!H98</f>
        <v>х</v>
      </c>
      <c r="K98" s="58"/>
      <c r="L98" s="58"/>
      <c r="M98" s="58"/>
      <c r="N98" s="57">
        <f t="shared" si="1"/>
        <v>1160535.4092936318</v>
      </c>
      <c r="O98" s="66"/>
    </row>
    <row r="99" spans="1:15" ht="25.5" x14ac:dyDescent="0.25">
      <c r="A99" s="4" t="s">
        <v>86</v>
      </c>
      <c r="B99" s="25" t="s">
        <v>167</v>
      </c>
      <c r="C99" s="26" t="s">
        <v>62</v>
      </c>
      <c r="D99" s="26" t="s">
        <v>13</v>
      </c>
      <c r="E99" s="26" t="s">
        <v>37</v>
      </c>
      <c r="F99" s="26" t="s">
        <v>11</v>
      </c>
      <c r="G99" s="39">
        <f>'Приложение 1'!G99</f>
        <v>2</v>
      </c>
      <c r="H99" s="39" t="str">
        <f>'Приложение 1'!H99</f>
        <v>х</v>
      </c>
      <c r="I99" s="56">
        <f>'Приложение 2 НЗ'!L99</f>
        <v>229126.3293805081</v>
      </c>
      <c r="J99" s="39" t="str">
        <f>'Приложение 2 НЗ'!H99</f>
        <v>х</v>
      </c>
      <c r="K99" s="58"/>
      <c r="L99" s="58"/>
      <c r="M99" s="58"/>
      <c r="N99" s="57">
        <f t="shared" si="1"/>
        <v>458252.65876101621</v>
      </c>
      <c r="O99" s="66"/>
    </row>
    <row r="100" spans="1:15" ht="30.75" customHeight="1" x14ac:dyDescent="0.25">
      <c r="A100" s="4" t="s">
        <v>86</v>
      </c>
      <c r="B100" s="25" t="s">
        <v>171</v>
      </c>
      <c r="C100" s="26" t="s">
        <v>62</v>
      </c>
      <c r="D100" s="26" t="s">
        <v>13</v>
      </c>
      <c r="E100" s="26" t="s">
        <v>36</v>
      </c>
      <c r="F100" s="26" t="s">
        <v>43</v>
      </c>
      <c r="G100" s="39">
        <f>'Приложение 1'!G100</f>
        <v>14</v>
      </c>
      <c r="H100" s="39" t="str">
        <f>'Приложение 1'!H100</f>
        <v>х</v>
      </c>
      <c r="I100" s="56">
        <f>'Приложение 2 НЗ'!L100</f>
        <v>14568.963403584852</v>
      </c>
      <c r="J100" s="39" t="str">
        <f>'Приложение 2 НЗ'!H100</f>
        <v>х</v>
      </c>
      <c r="K100" s="58"/>
      <c r="L100" s="58"/>
      <c r="M100" s="58"/>
      <c r="N100" s="57">
        <f t="shared" si="1"/>
        <v>203965.48765018792</v>
      </c>
      <c r="O100" s="66"/>
    </row>
    <row r="101" spans="1:15" ht="25.5" x14ac:dyDescent="0.25">
      <c r="A101" s="4" t="s">
        <v>86</v>
      </c>
      <c r="B101" s="25" t="s">
        <v>171</v>
      </c>
      <c r="C101" s="26" t="s">
        <v>62</v>
      </c>
      <c r="D101" s="26" t="s">
        <v>13</v>
      </c>
      <c r="E101" s="26" t="s">
        <v>36</v>
      </c>
      <c r="F101" s="26" t="s">
        <v>43</v>
      </c>
      <c r="G101" s="39">
        <f>'Приложение 1'!G101</f>
        <v>14</v>
      </c>
      <c r="H101" s="39" t="str">
        <f>'Приложение 1'!H101</f>
        <v>х</v>
      </c>
      <c r="I101" s="56">
        <f>'Приложение 2 НЗ'!L101</f>
        <v>11150.26221446485</v>
      </c>
      <c r="J101" s="39" t="str">
        <f>'Приложение 2 НЗ'!H101</f>
        <v>х</v>
      </c>
      <c r="K101" s="58"/>
      <c r="L101" s="58"/>
      <c r="M101" s="58"/>
      <c r="N101" s="57">
        <f t="shared" si="1"/>
        <v>156103.67100250791</v>
      </c>
      <c r="O101" s="66"/>
    </row>
    <row r="102" spans="1:15" ht="32.25" customHeight="1" x14ac:dyDescent="0.25">
      <c r="A102" s="4" t="s">
        <v>86</v>
      </c>
      <c r="B102" s="25" t="s">
        <v>170</v>
      </c>
      <c r="C102" s="26" t="s">
        <v>62</v>
      </c>
      <c r="D102" s="26" t="s">
        <v>13</v>
      </c>
      <c r="E102" s="26" t="s">
        <v>36</v>
      </c>
      <c r="F102" s="26" t="s">
        <v>58</v>
      </c>
      <c r="G102" s="39">
        <f>'Приложение 1'!G102</f>
        <v>10</v>
      </c>
      <c r="H102" s="39" t="str">
        <f>'Приложение 1'!H102</f>
        <v>х</v>
      </c>
      <c r="I102" s="56">
        <f>'Приложение 2 НЗ'!L102</f>
        <v>38518.537045016885</v>
      </c>
      <c r="J102" s="39" t="str">
        <f>'Приложение 2 НЗ'!H102</f>
        <v>х</v>
      </c>
      <c r="K102" s="59"/>
      <c r="L102" s="59"/>
      <c r="M102" s="59"/>
      <c r="N102" s="57">
        <f t="shared" si="1"/>
        <v>385185.37045016885</v>
      </c>
      <c r="O102" s="66"/>
    </row>
    <row r="103" spans="1:15" ht="30" customHeight="1" x14ac:dyDescent="0.25">
      <c r="A103" s="4" t="s">
        <v>86</v>
      </c>
      <c r="B103" s="25" t="s">
        <v>170</v>
      </c>
      <c r="C103" s="26" t="s">
        <v>62</v>
      </c>
      <c r="D103" s="26" t="s">
        <v>13</v>
      </c>
      <c r="E103" s="26" t="s">
        <v>36</v>
      </c>
      <c r="F103" s="26" t="s">
        <v>58</v>
      </c>
      <c r="G103" s="39">
        <f>'Приложение 1'!G103</f>
        <v>27</v>
      </c>
      <c r="H103" s="39" t="str">
        <f>'Приложение 1'!H103</f>
        <v>х</v>
      </c>
      <c r="I103" s="56">
        <f>'Приложение 2 НЗ'!L103</f>
        <v>29437.612011416888</v>
      </c>
      <c r="J103" s="39" t="str">
        <f>'Приложение 2 НЗ'!H103</f>
        <v>х</v>
      </c>
      <c r="K103" s="58"/>
      <c r="L103" s="58"/>
      <c r="M103" s="58"/>
      <c r="N103" s="57">
        <f t="shared" si="1"/>
        <v>794815.52430825599</v>
      </c>
      <c r="O103" s="66"/>
    </row>
    <row r="104" spans="1:15" ht="30" customHeight="1" x14ac:dyDescent="0.25">
      <c r="A104" s="4" t="s">
        <v>86</v>
      </c>
      <c r="B104" s="25" t="s">
        <v>169</v>
      </c>
      <c r="C104" s="26" t="s">
        <v>62</v>
      </c>
      <c r="D104" s="26" t="s">
        <v>13</v>
      </c>
      <c r="E104" s="26" t="s">
        <v>36</v>
      </c>
      <c r="F104" s="26" t="s">
        <v>10</v>
      </c>
      <c r="G104" s="39">
        <f>'Приложение 1'!G104</f>
        <v>4</v>
      </c>
      <c r="H104" s="39" t="str">
        <f>'Приложение 1'!H104</f>
        <v>х</v>
      </c>
      <c r="I104" s="56">
        <f>'Приложение 2 НЗ'!L104</f>
        <v>134817.57083774375</v>
      </c>
      <c r="J104" s="39" t="str">
        <f>'Приложение 2 НЗ'!H104</f>
        <v>х</v>
      </c>
      <c r="K104" s="58"/>
      <c r="L104" s="58"/>
      <c r="M104" s="58"/>
      <c r="N104" s="57">
        <f t="shared" si="1"/>
        <v>539270.28335097502</v>
      </c>
      <c r="O104" s="66"/>
    </row>
    <row r="105" spans="1:15" ht="30" customHeight="1" x14ac:dyDescent="0.25">
      <c r="A105" s="4" t="s">
        <v>86</v>
      </c>
      <c r="B105" s="25" t="s">
        <v>169</v>
      </c>
      <c r="C105" s="26" t="s">
        <v>62</v>
      </c>
      <c r="D105" s="26" t="s">
        <v>13</v>
      </c>
      <c r="E105" s="26" t="s">
        <v>36</v>
      </c>
      <c r="F105" s="26" t="s">
        <v>10</v>
      </c>
      <c r="G105" s="39">
        <f>'Приложение 1'!G105</f>
        <v>13</v>
      </c>
      <c r="H105" s="39" t="str">
        <f>'Приложение 1'!H105</f>
        <v>х</v>
      </c>
      <c r="I105" s="56">
        <f>'Приложение 2 НЗ'!L105</f>
        <v>111883.78369406388</v>
      </c>
      <c r="J105" s="39" t="str">
        <f>'Приложение 2 НЗ'!H105</f>
        <v>х</v>
      </c>
      <c r="K105" s="58"/>
      <c r="L105" s="58"/>
      <c r="M105" s="58"/>
      <c r="N105" s="57">
        <f t="shared" si="1"/>
        <v>1454489.1880228305</v>
      </c>
      <c r="O105" s="66"/>
    </row>
    <row r="106" spans="1:15" ht="30" customHeight="1" x14ac:dyDescent="0.25">
      <c r="A106" s="4" t="s">
        <v>86</v>
      </c>
      <c r="B106" s="25" t="s">
        <v>168</v>
      </c>
      <c r="C106" s="26" t="s">
        <v>62</v>
      </c>
      <c r="D106" s="26" t="s">
        <v>13</v>
      </c>
      <c r="E106" s="26" t="s">
        <v>36</v>
      </c>
      <c r="F106" s="26" t="s">
        <v>11</v>
      </c>
      <c r="G106" s="39">
        <f>'Приложение 1'!G106</f>
        <v>4</v>
      </c>
      <c r="H106" s="39" t="str">
        <f>'Приложение 1'!H106</f>
        <v>х</v>
      </c>
      <c r="I106" s="56">
        <f>'Приложение 2 НЗ'!L106</f>
        <v>278233.53481289785</v>
      </c>
      <c r="J106" s="39" t="str">
        <f>'Приложение 2 НЗ'!H106</f>
        <v>х</v>
      </c>
      <c r="K106" s="58"/>
      <c r="L106" s="58"/>
      <c r="M106" s="58"/>
      <c r="N106" s="57">
        <f t="shared" si="1"/>
        <v>1112934.1392515914</v>
      </c>
      <c r="O106" s="66"/>
    </row>
    <row r="107" spans="1:15" ht="30" customHeight="1" x14ac:dyDescent="0.25">
      <c r="A107" s="4" t="s">
        <v>86</v>
      </c>
      <c r="B107" s="25" t="s">
        <v>172</v>
      </c>
      <c r="C107" s="26" t="s">
        <v>64</v>
      </c>
      <c r="D107" s="26" t="s">
        <v>20</v>
      </c>
      <c r="E107" s="26" t="s">
        <v>76</v>
      </c>
      <c r="F107" s="26" t="s">
        <v>43</v>
      </c>
      <c r="G107" s="39">
        <f>'Приложение 1'!G107</f>
        <v>15</v>
      </c>
      <c r="H107" s="39" t="str">
        <f>'Приложение 1'!H107</f>
        <v>х</v>
      </c>
      <c r="I107" s="56">
        <f>'Приложение 2 НЗ'!L107</f>
        <v>14221.072279128966</v>
      </c>
      <c r="J107" s="39" t="str">
        <f>'Приложение 2 НЗ'!H107</f>
        <v>х</v>
      </c>
      <c r="K107" s="58"/>
      <c r="L107" s="58"/>
      <c r="M107" s="58"/>
      <c r="N107" s="57">
        <f t="shared" si="1"/>
        <v>213316.08418693449</v>
      </c>
      <c r="O107" s="66"/>
    </row>
    <row r="108" spans="1:15" ht="30" customHeight="1" x14ac:dyDescent="0.25">
      <c r="A108" s="4" t="s">
        <v>86</v>
      </c>
      <c r="B108" s="25" t="s">
        <v>175</v>
      </c>
      <c r="C108" s="26" t="s">
        <v>64</v>
      </c>
      <c r="D108" s="26" t="s">
        <v>20</v>
      </c>
      <c r="E108" s="26" t="s">
        <v>76</v>
      </c>
      <c r="F108" s="26" t="s">
        <v>58</v>
      </c>
      <c r="G108" s="39">
        <f>'Приложение 1'!G108</f>
        <v>20</v>
      </c>
      <c r="H108" s="39" t="str">
        <f>'Приложение 1'!H108</f>
        <v>х</v>
      </c>
      <c r="I108" s="56">
        <f>'Приложение 2 НЗ'!L108</f>
        <v>35899.46506444097</v>
      </c>
      <c r="J108" s="39" t="str">
        <f>'Приложение 2 НЗ'!H108</f>
        <v>х</v>
      </c>
      <c r="K108" s="58"/>
      <c r="L108" s="58"/>
      <c r="M108" s="58"/>
      <c r="N108" s="57">
        <f t="shared" si="1"/>
        <v>717989.30128881941</v>
      </c>
      <c r="O108" s="66"/>
    </row>
    <row r="109" spans="1:15" ht="30" customHeight="1" x14ac:dyDescent="0.25">
      <c r="A109" s="4" t="s">
        <v>86</v>
      </c>
      <c r="B109" s="25" t="s">
        <v>174</v>
      </c>
      <c r="C109" s="26" t="s">
        <v>64</v>
      </c>
      <c r="D109" s="26" t="s">
        <v>20</v>
      </c>
      <c r="E109" s="26" t="s">
        <v>76</v>
      </c>
      <c r="F109" s="26" t="s">
        <v>10</v>
      </c>
      <c r="G109" s="39">
        <f>'Приложение 1'!G109</f>
        <v>3</v>
      </c>
      <c r="H109" s="39" t="str">
        <f>'Приложение 1'!H109</f>
        <v>х</v>
      </c>
      <c r="I109" s="56">
        <f>'Приложение 2 НЗ'!L109</f>
        <v>269448.37324927299</v>
      </c>
      <c r="J109" s="39" t="str">
        <f>'Приложение 2 НЗ'!H109</f>
        <v>х</v>
      </c>
      <c r="K109" s="58"/>
      <c r="L109" s="58"/>
      <c r="M109" s="58"/>
      <c r="N109" s="57">
        <f t="shared" si="1"/>
        <v>808345.11974781891</v>
      </c>
      <c r="O109" s="66"/>
    </row>
    <row r="110" spans="1:15" ht="30" hidden="1" customHeight="1" outlineLevel="1" x14ac:dyDescent="0.25">
      <c r="A110" s="4" t="s">
        <v>86</v>
      </c>
      <c r="B110" s="25" t="s">
        <v>173</v>
      </c>
      <c r="C110" s="26" t="s">
        <v>64</v>
      </c>
      <c r="D110" s="26" t="s">
        <v>20</v>
      </c>
      <c r="E110" s="26" t="s">
        <v>76</v>
      </c>
      <c r="F110" s="26" t="s">
        <v>11</v>
      </c>
      <c r="G110" s="39">
        <f>'Приложение 1'!G110</f>
        <v>0</v>
      </c>
      <c r="H110" s="39" t="str">
        <f>'Приложение 1'!H110</f>
        <v>х</v>
      </c>
      <c r="I110" s="56">
        <f>'Приложение 2 НЗ'!L110</f>
        <v>640102.69725848909</v>
      </c>
      <c r="J110" s="39" t="str">
        <f>'Приложение 2 НЗ'!H110</f>
        <v>х</v>
      </c>
      <c r="K110" s="58"/>
      <c r="L110" s="58"/>
      <c r="M110" s="58"/>
      <c r="N110" s="57">
        <f t="shared" si="1"/>
        <v>0</v>
      </c>
      <c r="O110" s="66"/>
    </row>
    <row r="111" spans="1:15" ht="29.25" customHeight="1" collapsed="1" x14ac:dyDescent="0.25">
      <c r="A111" s="4" t="s">
        <v>86</v>
      </c>
      <c r="B111" s="25" t="s">
        <v>178</v>
      </c>
      <c r="C111" s="26" t="s">
        <v>62</v>
      </c>
      <c r="D111" s="26" t="s">
        <v>13</v>
      </c>
      <c r="E111" s="26" t="s">
        <v>38</v>
      </c>
      <c r="F111" s="26" t="s">
        <v>43</v>
      </c>
      <c r="G111" s="39">
        <f>'Приложение 1'!G111</f>
        <v>54</v>
      </c>
      <c r="H111" s="39" t="str">
        <f>'Приложение 1'!H111</f>
        <v>х</v>
      </c>
      <c r="I111" s="56">
        <f>'Приложение 2 НЗ'!L111</f>
        <v>8461.4844642009684</v>
      </c>
      <c r="J111" s="39" t="str">
        <f>'Приложение 2 НЗ'!H111</f>
        <v>х</v>
      </c>
      <c r="K111" s="58"/>
      <c r="L111" s="58"/>
      <c r="M111" s="58"/>
      <c r="N111" s="57">
        <f t="shared" si="1"/>
        <v>456920.16106685228</v>
      </c>
      <c r="O111" s="66"/>
    </row>
    <row r="112" spans="1:15" ht="30" customHeight="1" x14ac:dyDescent="0.25">
      <c r="A112" s="4" t="s">
        <v>86</v>
      </c>
      <c r="B112" s="25" t="s">
        <v>177</v>
      </c>
      <c r="C112" s="26" t="s">
        <v>62</v>
      </c>
      <c r="D112" s="26" t="s">
        <v>13</v>
      </c>
      <c r="E112" s="26" t="s">
        <v>38</v>
      </c>
      <c r="F112" s="26" t="s">
        <v>58</v>
      </c>
      <c r="G112" s="39">
        <f>'Приложение 1'!G112</f>
        <v>36</v>
      </c>
      <c r="H112" s="39" t="str">
        <f>'Приложение 1'!H112</f>
        <v>х</v>
      </c>
      <c r="I112" s="56">
        <f>'Приложение 2 НЗ'!L112</f>
        <v>25876.238534520977</v>
      </c>
      <c r="J112" s="39" t="str">
        <f>'Приложение 2 НЗ'!H112</f>
        <v>х</v>
      </c>
      <c r="K112" s="58"/>
      <c r="L112" s="58"/>
      <c r="M112" s="58"/>
      <c r="N112" s="57">
        <f t="shared" si="1"/>
        <v>931544.58724275511</v>
      </c>
      <c r="O112" s="66"/>
    </row>
    <row r="113" spans="1:15" ht="30.75" customHeight="1" x14ac:dyDescent="0.25">
      <c r="A113" s="4" t="s">
        <v>86</v>
      </c>
      <c r="B113" s="25" t="s">
        <v>179</v>
      </c>
      <c r="C113" s="26" t="s">
        <v>62</v>
      </c>
      <c r="D113" s="26" t="s">
        <v>13</v>
      </c>
      <c r="E113" s="26" t="s">
        <v>38</v>
      </c>
      <c r="F113" s="26" t="s">
        <v>10</v>
      </c>
      <c r="G113" s="39">
        <f>'Приложение 1'!G113</f>
        <v>11</v>
      </c>
      <c r="H113" s="39" t="str">
        <f>'Приложение 1'!H113</f>
        <v>х</v>
      </c>
      <c r="I113" s="56">
        <f>'Приложение 2 НЗ'!L113</f>
        <v>113917.91799269372</v>
      </c>
      <c r="J113" s="39" t="str">
        <f>'Приложение 2 НЗ'!H113</f>
        <v>х</v>
      </c>
      <c r="K113" s="58"/>
      <c r="L113" s="58"/>
      <c r="M113" s="58"/>
      <c r="N113" s="57">
        <f t="shared" si="1"/>
        <v>1253097.0979196308</v>
      </c>
      <c r="O113" s="66"/>
    </row>
    <row r="114" spans="1:15" ht="25.5" hidden="1" outlineLevel="1" x14ac:dyDescent="0.25">
      <c r="A114" s="4" t="s">
        <v>86</v>
      </c>
      <c r="B114" s="25" t="s">
        <v>176</v>
      </c>
      <c r="C114" s="26" t="s">
        <v>62</v>
      </c>
      <c r="D114" s="26" t="s">
        <v>13</v>
      </c>
      <c r="E114" s="26" t="s">
        <v>38</v>
      </c>
      <c r="F114" s="26" t="s">
        <v>11</v>
      </c>
      <c r="G114" s="39">
        <f>'Приложение 1'!G114</f>
        <v>0</v>
      </c>
      <c r="H114" s="39" t="str">
        <f>'Приложение 1'!H114</f>
        <v>х</v>
      </c>
      <c r="I114" s="56">
        <f>'Приложение 2 НЗ'!L114</f>
        <v>233047.52163845699</v>
      </c>
      <c r="J114" s="58"/>
      <c r="K114" s="58"/>
      <c r="L114" s="57"/>
      <c r="M114" s="57"/>
      <c r="N114" s="57">
        <f>G114*I114</f>
        <v>0</v>
      </c>
      <c r="O114" s="66"/>
    </row>
    <row r="115" spans="1:15" ht="76.5" collapsed="1" x14ac:dyDescent="0.25">
      <c r="A115" s="4" t="s">
        <v>86</v>
      </c>
      <c r="B115" s="5" t="s">
        <v>296</v>
      </c>
      <c r="C115" s="4" t="s">
        <v>183</v>
      </c>
      <c r="D115" s="4" t="s">
        <v>60</v>
      </c>
      <c r="E115" s="4" t="s">
        <v>12</v>
      </c>
      <c r="F115" s="4" t="s">
        <v>12</v>
      </c>
      <c r="G115" s="39" t="str">
        <f>'Приложение 1'!G115</f>
        <v>х</v>
      </c>
      <c r="H115" s="39">
        <f>'Приложение 1'!H115</f>
        <v>268</v>
      </c>
      <c r="I115" s="56" t="str">
        <f>'Приложение 2 НЗ'!L115</f>
        <v>х</v>
      </c>
      <c r="J115" s="58">
        <f>'Приложение 2 НЗ'!M115</f>
        <v>5694.1410366489681</v>
      </c>
      <c r="K115" s="58"/>
      <c r="L115" s="58"/>
      <c r="M115" s="58"/>
      <c r="N115" s="57">
        <f>H115*J115</f>
        <v>1526029.7978219234</v>
      </c>
      <c r="O115" s="66"/>
    </row>
    <row r="116" spans="1:15" ht="54.75" customHeight="1" x14ac:dyDescent="0.25">
      <c r="A116" s="4" t="s">
        <v>86</v>
      </c>
      <c r="B116" s="5" t="s">
        <v>297</v>
      </c>
      <c r="C116" s="4" t="s">
        <v>184</v>
      </c>
      <c r="D116" s="4" t="s">
        <v>9</v>
      </c>
      <c r="E116" s="4" t="s">
        <v>57</v>
      </c>
      <c r="F116" s="4" t="s">
        <v>12</v>
      </c>
      <c r="G116" s="39" t="str">
        <f>'Приложение 1'!G116</f>
        <v>х</v>
      </c>
      <c r="H116" s="39">
        <f>'Приложение 1'!H116</f>
        <v>171</v>
      </c>
      <c r="I116" s="56" t="str">
        <f>'Приложение 2 НЗ'!L116</f>
        <v>х</v>
      </c>
      <c r="J116" s="58">
        <f>'Приложение 2 НЗ'!M116</f>
        <v>35170.76</v>
      </c>
      <c r="K116" s="58"/>
      <c r="L116" s="58"/>
      <c r="M116" s="58"/>
      <c r="N116" s="57">
        <f t="shared" ref="N116:N120" si="2">H116*J116</f>
        <v>6014199.96</v>
      </c>
      <c r="O116" s="66"/>
    </row>
    <row r="117" spans="1:15" ht="40.5" customHeight="1" x14ac:dyDescent="0.25">
      <c r="A117" s="4" t="s">
        <v>86</v>
      </c>
      <c r="B117" s="5" t="s">
        <v>295</v>
      </c>
      <c r="C117" s="4" t="s">
        <v>181</v>
      </c>
      <c r="D117" s="4" t="s">
        <v>14</v>
      </c>
      <c r="E117" s="4" t="s">
        <v>57</v>
      </c>
      <c r="F117" s="4" t="s">
        <v>12</v>
      </c>
      <c r="G117" s="39" t="str">
        <f>'Приложение 1'!G117</f>
        <v>х</v>
      </c>
      <c r="H117" s="39">
        <f>'Приложение 1'!H117</f>
        <v>11</v>
      </c>
      <c r="I117" s="56" t="str">
        <f>'Приложение 2 НЗ'!L117</f>
        <v>х</v>
      </c>
      <c r="J117" s="58">
        <f>'Приложение 2 НЗ'!M117</f>
        <v>84500</v>
      </c>
      <c r="K117" s="58"/>
      <c r="L117" s="58"/>
      <c r="M117" s="58"/>
      <c r="N117" s="57">
        <f t="shared" si="2"/>
        <v>929500</v>
      </c>
      <c r="O117" s="66"/>
    </row>
    <row r="118" spans="1:15" ht="42" customHeight="1" x14ac:dyDescent="0.25">
      <c r="A118" s="4" t="s">
        <v>86</v>
      </c>
      <c r="B118" s="5" t="s">
        <v>298</v>
      </c>
      <c r="C118" s="4" t="s">
        <v>181</v>
      </c>
      <c r="D118" s="4" t="s">
        <v>14</v>
      </c>
      <c r="E118" s="4" t="s">
        <v>56</v>
      </c>
      <c r="F118" s="4" t="s">
        <v>12</v>
      </c>
      <c r="G118" s="39" t="str">
        <f>'Приложение 1'!G118</f>
        <v>х</v>
      </c>
      <c r="H118" s="39">
        <f>'Приложение 1'!H118</f>
        <v>21</v>
      </c>
      <c r="I118" s="56" t="str">
        <f>'Приложение 2 НЗ'!L118</f>
        <v>х</v>
      </c>
      <c r="J118" s="58">
        <f>'Приложение 2 НЗ'!M118</f>
        <v>77047.62</v>
      </c>
      <c r="K118" s="58"/>
      <c r="L118" s="58"/>
      <c r="M118" s="58"/>
      <c r="N118" s="57">
        <f t="shared" si="2"/>
        <v>1618000.02</v>
      </c>
      <c r="O118" s="66"/>
    </row>
    <row r="119" spans="1:15" ht="63.75" hidden="1" outlineLevel="1" x14ac:dyDescent="0.25">
      <c r="A119" s="4" t="s">
        <v>86</v>
      </c>
      <c r="B119" s="5"/>
      <c r="C119" s="4" t="s">
        <v>182</v>
      </c>
      <c r="D119" s="4" t="s">
        <v>19</v>
      </c>
      <c r="E119" s="4" t="s">
        <v>57</v>
      </c>
      <c r="F119" s="4" t="s">
        <v>12</v>
      </c>
      <c r="G119" s="39" t="str">
        <f>'Приложение 1'!G119</f>
        <v>х</v>
      </c>
      <c r="H119" s="39">
        <f>'Приложение 1'!H119</f>
        <v>0</v>
      </c>
      <c r="I119" s="56" t="str">
        <f>'Приложение 2 НЗ'!L119</f>
        <v>х</v>
      </c>
      <c r="J119" s="58">
        <f>'Приложение 2 НЗ'!M119</f>
        <v>50000</v>
      </c>
      <c r="K119" s="58"/>
      <c r="L119" s="58"/>
      <c r="M119" s="58"/>
      <c r="N119" s="57">
        <f t="shared" si="2"/>
        <v>0</v>
      </c>
      <c r="O119" s="66"/>
    </row>
    <row r="120" spans="1:15" ht="67.5" customHeight="1" collapsed="1" x14ac:dyDescent="0.25">
      <c r="A120" s="4" t="s">
        <v>86</v>
      </c>
      <c r="B120" s="5" t="s">
        <v>299</v>
      </c>
      <c r="C120" s="4" t="s">
        <v>182</v>
      </c>
      <c r="D120" s="4" t="s">
        <v>19</v>
      </c>
      <c r="E120" s="4" t="s">
        <v>56</v>
      </c>
      <c r="F120" s="4" t="s">
        <v>12</v>
      </c>
      <c r="G120" s="39" t="str">
        <f>'Приложение 1'!G120</f>
        <v>х</v>
      </c>
      <c r="H120" s="39">
        <f>'Приложение 1'!H120</f>
        <v>3</v>
      </c>
      <c r="I120" s="56" t="str">
        <f>'Приложение 2 НЗ'!L120</f>
        <v>х</v>
      </c>
      <c r="J120" s="58">
        <f>'Приложение 2 НЗ'!M120</f>
        <v>125333.33</v>
      </c>
      <c r="K120" s="58"/>
      <c r="L120" s="58"/>
      <c r="M120" s="58"/>
      <c r="N120" s="57">
        <f t="shared" si="2"/>
        <v>375999.99</v>
      </c>
      <c r="O120" s="66"/>
    </row>
    <row r="121" spans="1:15" ht="30" customHeight="1" x14ac:dyDescent="0.25">
      <c r="A121" s="28" t="s">
        <v>185</v>
      </c>
      <c r="B121" s="29"/>
      <c r="C121" s="28"/>
      <c r="D121" s="28"/>
      <c r="E121" s="28"/>
      <c r="F121" s="28"/>
      <c r="G121" s="54">
        <f>'Приложение 1'!G121</f>
        <v>3417</v>
      </c>
      <c r="H121" s="54"/>
      <c r="I121" s="62"/>
      <c r="J121" s="62"/>
      <c r="K121" s="62"/>
      <c r="L121" s="62">
        <v>1251100</v>
      </c>
      <c r="M121" s="60"/>
      <c r="N121" s="60">
        <f>SUM(N5:N120)</f>
        <v>120083805.26468541</v>
      </c>
      <c r="O121" s="66">
        <f>L121+N121</f>
        <v>121334905.26468541</v>
      </c>
    </row>
    <row r="122" spans="1:15" ht="30" customHeight="1" x14ac:dyDescent="0.25">
      <c r="A122" s="4" t="s">
        <v>87</v>
      </c>
      <c r="B122" s="5" t="s">
        <v>93</v>
      </c>
      <c r="C122" s="4" t="s">
        <v>62</v>
      </c>
      <c r="D122" s="4" t="s">
        <v>13</v>
      </c>
      <c r="E122" s="4" t="s">
        <v>42</v>
      </c>
      <c r="F122" s="4" t="s">
        <v>43</v>
      </c>
      <c r="G122" s="39">
        <f>'Приложение 1'!G122</f>
        <v>168</v>
      </c>
      <c r="H122" s="39" t="str">
        <f>'Приложение 1'!H122</f>
        <v>х</v>
      </c>
      <c r="I122" s="56">
        <f>'Приложение 2 НЗ'!L122</f>
        <v>30809.664907840859</v>
      </c>
      <c r="J122" s="39" t="str">
        <f>'Приложение 2 НЗ'!H122</f>
        <v>х</v>
      </c>
      <c r="K122" s="58"/>
      <c r="L122" s="58"/>
      <c r="M122" s="58"/>
      <c r="N122" s="57">
        <f t="shared" ref="N122:N184" si="3">G122*I122</f>
        <v>5176023.7045172639</v>
      </c>
      <c r="O122" s="66"/>
    </row>
    <row r="123" spans="1:15" ht="29.25" customHeight="1" x14ac:dyDescent="0.25">
      <c r="A123" s="4" t="s">
        <v>87</v>
      </c>
      <c r="B123" s="5" t="s">
        <v>94</v>
      </c>
      <c r="C123" s="4" t="s">
        <v>62</v>
      </c>
      <c r="D123" s="4" t="s">
        <v>13</v>
      </c>
      <c r="E123" s="4" t="s">
        <v>42</v>
      </c>
      <c r="F123" s="4" t="s">
        <v>58</v>
      </c>
      <c r="G123" s="39">
        <f>'Приложение 1'!G123</f>
        <v>78</v>
      </c>
      <c r="H123" s="39" t="str">
        <f>'Приложение 1'!H123</f>
        <v>х</v>
      </c>
      <c r="I123" s="56">
        <f>'Приложение 2 НЗ'!L123</f>
        <v>83712.345510607425</v>
      </c>
      <c r="J123" s="39" t="str">
        <f>'Приложение 2 НЗ'!H123</f>
        <v>х</v>
      </c>
      <c r="K123" s="58"/>
      <c r="L123" s="58"/>
      <c r="M123" s="58"/>
      <c r="N123" s="57">
        <f t="shared" si="3"/>
        <v>6529562.9498273795</v>
      </c>
      <c r="O123" s="66"/>
    </row>
    <row r="124" spans="1:15" ht="30" customHeight="1" x14ac:dyDescent="0.25">
      <c r="A124" s="4" t="s">
        <v>87</v>
      </c>
      <c r="B124" s="5" t="s">
        <v>95</v>
      </c>
      <c r="C124" s="4" t="s">
        <v>62</v>
      </c>
      <c r="D124" s="4" t="s">
        <v>13</v>
      </c>
      <c r="E124" s="4" t="s">
        <v>42</v>
      </c>
      <c r="F124" s="4" t="s">
        <v>10</v>
      </c>
      <c r="G124" s="39">
        <f>'Приложение 1'!G124</f>
        <v>9</v>
      </c>
      <c r="H124" s="39" t="str">
        <f>'Приложение 1'!H124</f>
        <v>х</v>
      </c>
      <c r="I124" s="56">
        <f>'Приложение 2 НЗ'!L124</f>
        <v>346926.97941882396</v>
      </c>
      <c r="J124" s="39" t="str">
        <f>'Приложение 2 НЗ'!H124</f>
        <v>х</v>
      </c>
      <c r="K124" s="58"/>
      <c r="L124" s="58"/>
      <c r="M124" s="58"/>
      <c r="N124" s="57">
        <f t="shared" si="3"/>
        <v>3122342.8147694157</v>
      </c>
      <c r="O124" s="66"/>
    </row>
    <row r="125" spans="1:15" ht="30" customHeight="1" x14ac:dyDescent="0.25">
      <c r="A125" s="4" t="s">
        <v>87</v>
      </c>
      <c r="B125" s="5" t="s">
        <v>96</v>
      </c>
      <c r="C125" s="4" t="s">
        <v>62</v>
      </c>
      <c r="D125" s="4" t="s">
        <v>13</v>
      </c>
      <c r="E125" s="4" t="s">
        <v>42</v>
      </c>
      <c r="F125" s="4" t="s">
        <v>11</v>
      </c>
      <c r="G125" s="39">
        <f>'Приложение 1'!G125</f>
        <v>17</v>
      </c>
      <c r="H125" s="39" t="str">
        <f>'Приложение 1'!H125</f>
        <v>х</v>
      </c>
      <c r="I125" s="56">
        <f>'Приложение 2 НЗ'!L125</f>
        <v>1092893.432196951</v>
      </c>
      <c r="J125" s="39" t="str">
        <f>'Приложение 2 НЗ'!H125</f>
        <v>х</v>
      </c>
      <c r="K125" s="58"/>
      <c r="L125" s="58"/>
      <c r="M125" s="58"/>
      <c r="N125" s="57">
        <f t="shared" si="3"/>
        <v>18579188.347348168</v>
      </c>
      <c r="O125" s="66"/>
    </row>
    <row r="126" spans="1:15" ht="30" hidden="1" customHeight="1" outlineLevel="1" x14ac:dyDescent="0.25">
      <c r="A126" s="4" t="s">
        <v>87</v>
      </c>
      <c r="B126" s="25" t="s">
        <v>189</v>
      </c>
      <c r="C126" s="26" t="s">
        <v>62</v>
      </c>
      <c r="D126" s="26" t="s">
        <v>13</v>
      </c>
      <c r="E126" s="26" t="s">
        <v>50</v>
      </c>
      <c r="F126" s="4" t="s">
        <v>43</v>
      </c>
      <c r="G126" s="39">
        <f>'Приложение 1'!G126</f>
        <v>0</v>
      </c>
      <c r="H126" s="39" t="str">
        <f>'Приложение 1'!H126</f>
        <v>х</v>
      </c>
      <c r="I126" s="56">
        <f>'Приложение 2 НЗ'!L126</f>
        <v>39291.499835336035</v>
      </c>
      <c r="J126" s="39" t="str">
        <f>'Приложение 2 НЗ'!H126</f>
        <v>х</v>
      </c>
      <c r="K126" s="58"/>
      <c r="L126" s="58"/>
      <c r="M126" s="58"/>
      <c r="N126" s="57">
        <f t="shared" si="3"/>
        <v>0</v>
      </c>
      <c r="O126" s="66"/>
    </row>
    <row r="127" spans="1:15" ht="30" hidden="1" customHeight="1" outlineLevel="1" x14ac:dyDescent="0.25">
      <c r="A127" s="4" t="s">
        <v>87</v>
      </c>
      <c r="B127" s="25" t="s">
        <v>188</v>
      </c>
      <c r="C127" s="26" t="s">
        <v>62</v>
      </c>
      <c r="D127" s="26" t="s">
        <v>13</v>
      </c>
      <c r="E127" s="26" t="s">
        <v>50</v>
      </c>
      <c r="F127" s="4" t="s">
        <v>58</v>
      </c>
      <c r="G127" s="39">
        <f>'Приложение 1'!G127</f>
        <v>0</v>
      </c>
      <c r="H127" s="39" t="str">
        <f>'Приложение 1'!H127</f>
        <v>х</v>
      </c>
      <c r="I127" s="56">
        <f>'Приложение 2 НЗ'!L127</f>
        <v>92250.515690622924</v>
      </c>
      <c r="J127" s="39" t="str">
        <f>'Приложение 2 НЗ'!H127</f>
        <v>х</v>
      </c>
      <c r="K127" s="58"/>
      <c r="L127" s="58"/>
      <c r="M127" s="58"/>
      <c r="N127" s="57">
        <f t="shared" si="3"/>
        <v>0</v>
      </c>
      <c r="O127" s="66"/>
    </row>
    <row r="128" spans="1:15" ht="30" hidden="1" customHeight="1" outlineLevel="1" x14ac:dyDescent="0.25">
      <c r="A128" s="4" t="s">
        <v>87</v>
      </c>
      <c r="B128" s="25" t="s">
        <v>187</v>
      </c>
      <c r="C128" s="26" t="s">
        <v>62</v>
      </c>
      <c r="D128" s="26" t="s">
        <v>13</v>
      </c>
      <c r="E128" s="26" t="s">
        <v>50</v>
      </c>
      <c r="F128" s="4" t="s">
        <v>10</v>
      </c>
      <c r="G128" s="39">
        <f>'Приложение 1'!G128</f>
        <v>0</v>
      </c>
      <c r="H128" s="39" t="str">
        <f>'Приложение 1'!H128</f>
        <v>х</v>
      </c>
      <c r="I128" s="56">
        <f>'Приложение 2 НЗ'!L128</f>
        <v>322549.26121165487</v>
      </c>
      <c r="J128" s="39" t="str">
        <f>'Приложение 2 НЗ'!H128</f>
        <v>х</v>
      </c>
      <c r="K128" s="58"/>
      <c r="L128" s="58"/>
      <c r="M128" s="58"/>
      <c r="N128" s="57">
        <f t="shared" si="3"/>
        <v>0</v>
      </c>
      <c r="O128" s="66"/>
    </row>
    <row r="129" spans="1:15" ht="30" customHeight="1" collapsed="1" x14ac:dyDescent="0.25">
      <c r="A129" s="4" t="s">
        <v>87</v>
      </c>
      <c r="B129" s="25" t="s">
        <v>186</v>
      </c>
      <c r="C129" s="26" t="s">
        <v>62</v>
      </c>
      <c r="D129" s="26" t="s">
        <v>13</v>
      </c>
      <c r="E129" s="26" t="s">
        <v>50</v>
      </c>
      <c r="F129" s="4" t="s">
        <v>11</v>
      </c>
      <c r="G129" s="39">
        <f>'Приложение 1'!G129</f>
        <v>6</v>
      </c>
      <c r="H129" s="39" t="str">
        <f>'Приложение 1'!H129</f>
        <v>х</v>
      </c>
      <c r="I129" s="56">
        <f>'Приложение 2 НЗ'!L129</f>
        <v>639988.09346620284</v>
      </c>
      <c r="J129" s="39" t="str">
        <f>'Приложение 2 НЗ'!H129</f>
        <v>х</v>
      </c>
      <c r="K129" s="58"/>
      <c r="L129" s="58"/>
      <c r="M129" s="58"/>
      <c r="N129" s="57">
        <f t="shared" si="3"/>
        <v>3839928.5607972173</v>
      </c>
      <c r="O129" s="66"/>
    </row>
    <row r="130" spans="1:15" ht="30" customHeight="1" x14ac:dyDescent="0.25">
      <c r="A130" s="4" t="s">
        <v>87</v>
      </c>
      <c r="B130" s="25" t="s">
        <v>126</v>
      </c>
      <c r="C130" s="26" t="s">
        <v>62</v>
      </c>
      <c r="D130" s="26" t="s">
        <v>13</v>
      </c>
      <c r="E130" s="26" t="s">
        <v>30</v>
      </c>
      <c r="F130" s="4" t="s">
        <v>43</v>
      </c>
      <c r="G130" s="39">
        <f>'Приложение 1'!G130</f>
        <v>35</v>
      </c>
      <c r="H130" s="39" t="str">
        <f>'Приложение 1'!H130</f>
        <v>х</v>
      </c>
      <c r="I130" s="56">
        <f>'Приложение 2 НЗ'!L130</f>
        <v>15115.167045165441</v>
      </c>
      <c r="J130" s="39" t="str">
        <f>'Приложение 2 НЗ'!H130</f>
        <v>х</v>
      </c>
      <c r="K130" s="58"/>
      <c r="L130" s="58"/>
      <c r="M130" s="58"/>
      <c r="N130" s="57">
        <f t="shared" si="3"/>
        <v>529030.84658079047</v>
      </c>
      <c r="O130" s="66"/>
    </row>
    <row r="131" spans="1:15" ht="30" customHeight="1" x14ac:dyDescent="0.25">
      <c r="A131" s="4" t="s">
        <v>87</v>
      </c>
      <c r="B131" s="25" t="s">
        <v>125</v>
      </c>
      <c r="C131" s="26" t="s">
        <v>62</v>
      </c>
      <c r="D131" s="26" t="s">
        <v>13</v>
      </c>
      <c r="E131" s="26" t="s">
        <v>30</v>
      </c>
      <c r="F131" s="4" t="s">
        <v>58</v>
      </c>
      <c r="G131" s="39">
        <f>'Приложение 1'!G131</f>
        <v>14</v>
      </c>
      <c r="H131" s="39" t="str">
        <f>'Приложение 1'!H131</f>
        <v>х</v>
      </c>
      <c r="I131" s="56">
        <f>'Приложение 2 НЗ'!L131</f>
        <v>44591.728854680005</v>
      </c>
      <c r="J131" s="39" t="str">
        <f>'Приложение 2 НЗ'!H131</f>
        <v>х</v>
      </c>
      <c r="K131" s="58"/>
      <c r="L131" s="58"/>
      <c r="M131" s="58"/>
      <c r="N131" s="57">
        <f t="shared" si="3"/>
        <v>624284.20396552002</v>
      </c>
      <c r="O131" s="66"/>
    </row>
    <row r="132" spans="1:15" ht="30" customHeight="1" x14ac:dyDescent="0.25">
      <c r="A132" s="4" t="s">
        <v>87</v>
      </c>
      <c r="B132" s="25" t="s">
        <v>124</v>
      </c>
      <c r="C132" s="26" t="s">
        <v>62</v>
      </c>
      <c r="D132" s="26" t="s">
        <v>13</v>
      </c>
      <c r="E132" s="26" t="s">
        <v>30</v>
      </c>
      <c r="F132" s="4" t="s">
        <v>10</v>
      </c>
      <c r="G132" s="39">
        <f>'Приложение 1'!G132</f>
        <v>2</v>
      </c>
      <c r="H132" s="39" t="str">
        <f>'Приложение 1'!H132</f>
        <v>х</v>
      </c>
      <c r="I132" s="56">
        <f>'Приложение 2 НЗ'!L132</f>
        <v>324389.26933552802</v>
      </c>
      <c r="J132" s="39" t="str">
        <f>'Приложение 2 НЗ'!H132</f>
        <v>х</v>
      </c>
      <c r="K132" s="58"/>
      <c r="L132" s="58"/>
      <c r="M132" s="58"/>
      <c r="N132" s="57">
        <f t="shared" si="3"/>
        <v>648778.53867105604</v>
      </c>
      <c r="O132" s="66"/>
    </row>
    <row r="133" spans="1:15" ht="30" hidden="1" customHeight="1" outlineLevel="1" x14ac:dyDescent="0.25">
      <c r="A133" s="4" t="s">
        <v>87</v>
      </c>
      <c r="B133" s="25" t="s">
        <v>127</v>
      </c>
      <c r="C133" s="26" t="s">
        <v>62</v>
      </c>
      <c r="D133" s="26" t="s">
        <v>13</v>
      </c>
      <c r="E133" s="26" t="s">
        <v>30</v>
      </c>
      <c r="F133" s="4" t="s">
        <v>11</v>
      </c>
      <c r="G133" s="39">
        <f>'Приложение 1'!G133</f>
        <v>0</v>
      </c>
      <c r="H133" s="39" t="str">
        <f>'Приложение 1'!H133</f>
        <v>х</v>
      </c>
      <c r="I133" s="56">
        <f>'Приложение 2 НЗ'!L133</f>
        <v>610989.9905809015</v>
      </c>
      <c r="J133" s="39" t="str">
        <f>'Приложение 2 НЗ'!H133</f>
        <v>х</v>
      </c>
      <c r="K133" s="58"/>
      <c r="L133" s="58"/>
      <c r="M133" s="58"/>
      <c r="N133" s="57">
        <f t="shared" si="3"/>
        <v>0</v>
      </c>
      <c r="O133" s="66"/>
    </row>
    <row r="134" spans="1:15" ht="30" customHeight="1" collapsed="1" x14ac:dyDescent="0.25">
      <c r="A134" s="4" t="s">
        <v>87</v>
      </c>
      <c r="B134" s="25" t="s">
        <v>193</v>
      </c>
      <c r="C134" s="26" t="s">
        <v>62</v>
      </c>
      <c r="D134" s="26" t="s">
        <v>13</v>
      </c>
      <c r="E134" s="26" t="s">
        <v>99</v>
      </c>
      <c r="F134" s="4" t="s">
        <v>43</v>
      </c>
      <c r="G134" s="39">
        <f>'Приложение 1'!G134</f>
        <v>12</v>
      </c>
      <c r="H134" s="39" t="str">
        <f>'Приложение 1'!H134</f>
        <v>х</v>
      </c>
      <c r="I134" s="56">
        <f>'Приложение 2 НЗ'!L134</f>
        <v>15149.625118492131</v>
      </c>
      <c r="J134" s="39" t="str">
        <f>'Приложение 2 НЗ'!H134</f>
        <v>х</v>
      </c>
      <c r="K134" s="58"/>
      <c r="L134" s="58"/>
      <c r="M134" s="58"/>
      <c r="N134" s="57">
        <f t="shared" si="3"/>
        <v>181795.50142190559</v>
      </c>
      <c r="O134" s="66"/>
    </row>
    <row r="135" spans="1:15" ht="30" customHeight="1" x14ac:dyDescent="0.25">
      <c r="A135" s="4" t="s">
        <v>87</v>
      </c>
      <c r="B135" s="25" t="s">
        <v>192</v>
      </c>
      <c r="C135" s="26" t="s">
        <v>62</v>
      </c>
      <c r="D135" s="26" t="s">
        <v>13</v>
      </c>
      <c r="E135" s="26" t="s">
        <v>99</v>
      </c>
      <c r="F135" s="4" t="s">
        <v>58</v>
      </c>
      <c r="G135" s="39">
        <f>'Приложение 1'!G135</f>
        <v>12</v>
      </c>
      <c r="H135" s="39" t="str">
        <f>'Приложение 1'!H135</f>
        <v>х</v>
      </c>
      <c r="I135" s="56">
        <f>'Приложение 2 НЗ'!L135</f>
        <v>24151.182061845986</v>
      </c>
      <c r="J135" s="39" t="str">
        <f>'Приложение 2 НЗ'!H135</f>
        <v>х</v>
      </c>
      <c r="K135" s="58"/>
      <c r="L135" s="58"/>
      <c r="M135" s="58"/>
      <c r="N135" s="57">
        <f t="shared" si="3"/>
        <v>289814.18474215182</v>
      </c>
      <c r="O135" s="66"/>
    </row>
    <row r="136" spans="1:15" ht="30" hidden="1" customHeight="1" outlineLevel="1" x14ac:dyDescent="0.25">
      <c r="A136" s="4" t="s">
        <v>87</v>
      </c>
      <c r="B136" s="25" t="s">
        <v>191</v>
      </c>
      <c r="C136" s="26" t="s">
        <v>62</v>
      </c>
      <c r="D136" s="26" t="s">
        <v>13</v>
      </c>
      <c r="E136" s="26" t="s">
        <v>99</v>
      </c>
      <c r="F136" s="4" t="s">
        <v>10</v>
      </c>
      <c r="G136" s="39">
        <f>'Приложение 1'!G136</f>
        <v>0</v>
      </c>
      <c r="H136" s="39" t="str">
        <f>'Приложение 1'!H136</f>
        <v>х</v>
      </c>
      <c r="I136" s="56">
        <f>'Приложение 2 НЗ'!L136</f>
        <v>103613.11686218288</v>
      </c>
      <c r="J136" s="58"/>
      <c r="K136" s="58"/>
      <c r="L136" s="58"/>
      <c r="M136" s="58"/>
      <c r="N136" s="57">
        <f t="shared" si="3"/>
        <v>0</v>
      </c>
      <c r="O136" s="66"/>
    </row>
    <row r="137" spans="1:15" ht="30" hidden="1" customHeight="1" outlineLevel="1" x14ac:dyDescent="0.25">
      <c r="A137" s="4" t="s">
        <v>87</v>
      </c>
      <c r="B137" s="25" t="s">
        <v>190</v>
      </c>
      <c r="C137" s="26" t="s">
        <v>62</v>
      </c>
      <c r="D137" s="26" t="s">
        <v>13</v>
      </c>
      <c r="E137" s="26" t="s">
        <v>99</v>
      </c>
      <c r="F137" s="4" t="s">
        <v>11</v>
      </c>
      <c r="G137" s="39">
        <f>'Приложение 1'!G137</f>
        <v>0</v>
      </c>
      <c r="H137" s="39" t="str">
        <f>'Приложение 1'!H137</f>
        <v>х</v>
      </c>
      <c r="I137" s="56">
        <f>'Приложение 2 НЗ'!L137</f>
        <v>214612.10006082291</v>
      </c>
      <c r="J137" s="58"/>
      <c r="K137" s="58"/>
      <c r="L137" s="58"/>
      <c r="M137" s="58"/>
      <c r="N137" s="57">
        <f t="shared" si="3"/>
        <v>0</v>
      </c>
      <c r="O137" s="66"/>
    </row>
    <row r="138" spans="1:15" ht="76.5" collapsed="1" x14ac:dyDescent="0.25">
      <c r="A138" s="4" t="s">
        <v>87</v>
      </c>
      <c r="B138" s="5" t="s">
        <v>296</v>
      </c>
      <c r="C138" s="4" t="s">
        <v>183</v>
      </c>
      <c r="D138" s="4" t="s">
        <v>60</v>
      </c>
      <c r="E138" s="4" t="s">
        <v>12</v>
      </c>
      <c r="F138" s="4" t="s">
        <v>12</v>
      </c>
      <c r="G138" s="39" t="str">
        <f>'Приложение 1'!G138</f>
        <v>х</v>
      </c>
      <c r="H138" s="39">
        <f>'Приложение 1'!H138</f>
        <v>22</v>
      </c>
      <c r="I138" s="68" t="str">
        <f>'Приложение 2 НЗ'!L138</f>
        <v>х</v>
      </c>
      <c r="J138" s="58">
        <f>'Приложение 2 НЗ'!M138</f>
        <v>9831.5313516429069</v>
      </c>
      <c r="K138" s="58"/>
      <c r="L138" s="58"/>
      <c r="M138" s="58"/>
      <c r="N138" s="57">
        <f t="shared" ref="N138:N143" si="4">H138*J138</f>
        <v>216293.68973614395</v>
      </c>
      <c r="O138" s="66"/>
    </row>
    <row r="139" spans="1:15" ht="30" customHeight="1" x14ac:dyDescent="0.25">
      <c r="A139" s="4" t="s">
        <v>87</v>
      </c>
      <c r="B139" s="5" t="s">
        <v>297</v>
      </c>
      <c r="C139" s="4" t="s">
        <v>184</v>
      </c>
      <c r="D139" s="4" t="s">
        <v>9</v>
      </c>
      <c r="E139" s="4" t="s">
        <v>57</v>
      </c>
      <c r="F139" s="4" t="s">
        <v>12</v>
      </c>
      <c r="G139" s="39" t="str">
        <f>'Приложение 1'!G139</f>
        <v>х</v>
      </c>
      <c r="H139" s="39">
        <f>'Приложение 1'!H139</f>
        <v>16</v>
      </c>
      <c r="I139" s="68" t="str">
        <f>'Приложение 2 НЗ'!L139</f>
        <v>х</v>
      </c>
      <c r="J139" s="58">
        <f>'Приложение 2 НЗ'!M139</f>
        <v>188168.75</v>
      </c>
      <c r="K139" s="58"/>
      <c r="L139" s="58"/>
      <c r="M139" s="58"/>
      <c r="N139" s="57">
        <f t="shared" si="4"/>
        <v>3010700</v>
      </c>
      <c r="O139" s="66"/>
    </row>
    <row r="140" spans="1:15" ht="30" customHeight="1" x14ac:dyDescent="0.25">
      <c r="A140" s="4" t="s">
        <v>87</v>
      </c>
      <c r="B140" s="5" t="s">
        <v>295</v>
      </c>
      <c r="C140" s="7" t="s">
        <v>181</v>
      </c>
      <c r="D140" s="7" t="s">
        <v>14</v>
      </c>
      <c r="E140" s="7" t="s">
        <v>57</v>
      </c>
      <c r="F140" s="4" t="s">
        <v>12</v>
      </c>
      <c r="G140" s="39" t="str">
        <f>'Приложение 1'!G140</f>
        <v>х</v>
      </c>
      <c r="H140" s="39">
        <f>'Приложение 1'!H140</f>
        <v>1</v>
      </c>
      <c r="I140" s="68" t="str">
        <f>'Приложение 2 НЗ'!L140</f>
        <v>х</v>
      </c>
      <c r="J140" s="58">
        <f>'Приложение 2 НЗ'!M140</f>
        <v>127800</v>
      </c>
      <c r="K140" s="58"/>
      <c r="L140" s="58"/>
      <c r="M140" s="58"/>
      <c r="N140" s="57">
        <f t="shared" si="4"/>
        <v>127800</v>
      </c>
      <c r="O140" s="66"/>
    </row>
    <row r="141" spans="1:15" ht="30" customHeight="1" x14ac:dyDescent="0.25">
      <c r="A141" s="4" t="s">
        <v>87</v>
      </c>
      <c r="B141" s="5" t="s">
        <v>298</v>
      </c>
      <c r="C141" s="7" t="s">
        <v>181</v>
      </c>
      <c r="D141" s="37" t="s">
        <v>14</v>
      </c>
      <c r="E141" s="37" t="s">
        <v>56</v>
      </c>
      <c r="F141" s="4" t="s">
        <v>12</v>
      </c>
      <c r="G141" s="39" t="str">
        <f>'Приложение 1'!G141</f>
        <v>х</v>
      </c>
      <c r="H141" s="39">
        <f>'Приложение 1'!H141</f>
        <v>3</v>
      </c>
      <c r="I141" s="68" t="str">
        <f>'Приложение 2 НЗ'!L141</f>
        <v>х</v>
      </c>
      <c r="J141" s="58">
        <f>'Приложение 2 НЗ'!M141</f>
        <v>25733.33</v>
      </c>
      <c r="K141" s="58"/>
      <c r="L141" s="58"/>
      <c r="M141" s="58"/>
      <c r="N141" s="57">
        <f t="shared" si="4"/>
        <v>77199.990000000005</v>
      </c>
      <c r="O141" s="66"/>
    </row>
    <row r="142" spans="1:15" ht="30" hidden="1" customHeight="1" outlineLevel="1" x14ac:dyDescent="0.25">
      <c r="A142" s="4" t="s">
        <v>87</v>
      </c>
      <c r="B142" s="8"/>
      <c r="C142" s="7" t="s">
        <v>182</v>
      </c>
      <c r="D142" s="7" t="s">
        <v>19</v>
      </c>
      <c r="E142" s="7" t="s">
        <v>57</v>
      </c>
      <c r="F142" s="15"/>
      <c r="G142" s="39" t="str">
        <f>'Приложение 1'!G142</f>
        <v>х</v>
      </c>
      <c r="H142" s="39">
        <f>'Приложение 1'!H142</f>
        <v>0</v>
      </c>
      <c r="I142" s="68" t="str">
        <f>'Приложение 2 НЗ'!L142</f>
        <v>х</v>
      </c>
      <c r="J142" s="58">
        <f>'Приложение 2 НЗ'!M142</f>
        <v>50000</v>
      </c>
      <c r="K142" s="58"/>
      <c r="L142" s="58"/>
      <c r="M142" s="58"/>
      <c r="N142" s="57">
        <f t="shared" si="4"/>
        <v>0</v>
      </c>
      <c r="O142" s="66"/>
    </row>
    <row r="143" spans="1:15" ht="30" hidden="1" customHeight="1" outlineLevel="1" x14ac:dyDescent="0.25">
      <c r="A143" s="4" t="s">
        <v>87</v>
      </c>
      <c r="B143" s="8"/>
      <c r="C143" s="7" t="s">
        <v>182</v>
      </c>
      <c r="D143" s="7" t="s">
        <v>19</v>
      </c>
      <c r="E143" s="7" t="s">
        <v>56</v>
      </c>
      <c r="F143" s="4"/>
      <c r="G143" s="39" t="str">
        <f>'Приложение 1'!G143</f>
        <v>х</v>
      </c>
      <c r="H143" s="39">
        <f>'Приложение 1'!H143</f>
        <v>0</v>
      </c>
      <c r="I143" s="68" t="str">
        <f>'Приложение 2 НЗ'!L143</f>
        <v>х</v>
      </c>
      <c r="J143" s="58">
        <f>'Приложение 2 НЗ'!M143</f>
        <v>80000</v>
      </c>
      <c r="K143" s="58"/>
      <c r="L143" s="58"/>
      <c r="M143" s="58"/>
      <c r="N143" s="57">
        <f t="shared" si="4"/>
        <v>0</v>
      </c>
      <c r="O143" s="66"/>
    </row>
    <row r="144" spans="1:15" ht="30" customHeight="1" collapsed="1" x14ac:dyDescent="0.25">
      <c r="A144" s="28" t="s">
        <v>185</v>
      </c>
      <c r="B144" s="29"/>
      <c r="C144" s="28"/>
      <c r="D144" s="28"/>
      <c r="E144" s="28"/>
      <c r="F144" s="28"/>
      <c r="G144" s="54">
        <f>'Приложение 1'!G144</f>
        <v>353</v>
      </c>
      <c r="H144" s="54"/>
      <c r="I144" s="62"/>
      <c r="J144" s="60"/>
      <c r="K144" s="60"/>
      <c r="L144" s="60">
        <v>1101000</v>
      </c>
      <c r="M144" s="60"/>
      <c r="N144" s="61">
        <f>SUM(N122:N143)</f>
        <v>42952743.332377009</v>
      </c>
      <c r="O144" s="66">
        <f>L144+N144</f>
        <v>44053743.332377009</v>
      </c>
    </row>
    <row r="145" spans="1:15" ht="30" customHeight="1" x14ac:dyDescent="0.25">
      <c r="A145" s="4" t="s">
        <v>88</v>
      </c>
      <c r="B145" s="25" t="s">
        <v>126</v>
      </c>
      <c r="C145" s="26" t="s">
        <v>62</v>
      </c>
      <c r="D145" s="26" t="s">
        <v>13</v>
      </c>
      <c r="E145" s="26" t="s">
        <v>30</v>
      </c>
      <c r="F145" s="4" t="s">
        <v>43</v>
      </c>
      <c r="G145" s="39">
        <f>'Приложение 1'!G145</f>
        <v>162</v>
      </c>
      <c r="H145" s="39" t="str">
        <f>'Приложение 1'!H145</f>
        <v>х</v>
      </c>
      <c r="I145" s="56">
        <f>'Приложение 2 НЗ'!L145</f>
        <v>11793.017680723086</v>
      </c>
      <c r="J145" s="39" t="str">
        <f>'Приложение 2 НЗ'!H145</f>
        <v>х</v>
      </c>
      <c r="K145" s="58"/>
      <c r="L145" s="58"/>
      <c r="M145" s="58"/>
      <c r="N145" s="57">
        <f t="shared" si="3"/>
        <v>1910468.8642771398</v>
      </c>
      <c r="O145" s="66"/>
    </row>
    <row r="146" spans="1:15" ht="30" customHeight="1" x14ac:dyDescent="0.25">
      <c r="A146" s="4" t="s">
        <v>88</v>
      </c>
      <c r="B146" s="25" t="s">
        <v>125</v>
      </c>
      <c r="C146" s="26" t="s">
        <v>62</v>
      </c>
      <c r="D146" s="26" t="s">
        <v>13</v>
      </c>
      <c r="E146" s="26" t="s">
        <v>30</v>
      </c>
      <c r="F146" s="4" t="s">
        <v>58</v>
      </c>
      <c r="G146" s="39">
        <f>'Приложение 1'!G146</f>
        <v>106</v>
      </c>
      <c r="H146" s="39" t="str">
        <f>'Приложение 1'!H146</f>
        <v>х</v>
      </c>
      <c r="I146" s="56">
        <f>'Приложение 2 НЗ'!L146</f>
        <v>35659.912692221827</v>
      </c>
      <c r="J146" s="39" t="str">
        <f>'Приложение 2 НЗ'!H146</f>
        <v>х</v>
      </c>
      <c r="K146" s="58"/>
      <c r="L146" s="58"/>
      <c r="M146" s="58"/>
      <c r="N146" s="57">
        <f t="shared" si="3"/>
        <v>3779950.7453755136</v>
      </c>
      <c r="O146" s="66"/>
    </row>
    <row r="147" spans="1:15" ht="30" customHeight="1" x14ac:dyDescent="0.25">
      <c r="A147" s="4" t="s">
        <v>88</v>
      </c>
      <c r="B147" s="25" t="s">
        <v>124</v>
      </c>
      <c r="C147" s="26" t="s">
        <v>62</v>
      </c>
      <c r="D147" s="26" t="s">
        <v>13</v>
      </c>
      <c r="E147" s="26" t="s">
        <v>30</v>
      </c>
      <c r="F147" s="4" t="s">
        <v>10</v>
      </c>
      <c r="G147" s="39">
        <f>'Приложение 1'!G147</f>
        <v>6</v>
      </c>
      <c r="H147" s="39" t="str">
        <f>'Приложение 1'!H147</f>
        <v>х</v>
      </c>
      <c r="I147" s="56">
        <f>'Приложение 2 НЗ'!L147</f>
        <v>267803.75335717597</v>
      </c>
      <c r="J147" s="39" t="str">
        <f>'Приложение 2 НЗ'!H147</f>
        <v>х</v>
      </c>
      <c r="K147" s="58"/>
      <c r="L147" s="58"/>
      <c r="M147" s="58"/>
      <c r="N147" s="57">
        <f t="shared" si="3"/>
        <v>1606822.5201430558</v>
      </c>
      <c r="O147" s="66"/>
    </row>
    <row r="148" spans="1:15" ht="30" customHeight="1" x14ac:dyDescent="0.25">
      <c r="A148" s="4" t="s">
        <v>88</v>
      </c>
      <c r="B148" s="25" t="s">
        <v>127</v>
      </c>
      <c r="C148" s="26" t="s">
        <v>62</v>
      </c>
      <c r="D148" s="26" t="s">
        <v>13</v>
      </c>
      <c r="E148" s="26" t="s">
        <v>30</v>
      </c>
      <c r="F148" s="4" t="s">
        <v>11</v>
      </c>
      <c r="G148" s="39">
        <f>'Приложение 1'!G148</f>
        <v>4</v>
      </c>
      <c r="H148" s="39" t="str">
        <f>'Приложение 1'!H148</f>
        <v>х</v>
      </c>
      <c r="I148" s="56">
        <f>'Приложение 2 НЗ'!L148</f>
        <v>509194.87732040556</v>
      </c>
      <c r="J148" s="39" t="str">
        <f>'Приложение 2 НЗ'!H148</f>
        <v>х</v>
      </c>
      <c r="K148" s="58"/>
      <c r="L148" s="58"/>
      <c r="M148" s="58"/>
      <c r="N148" s="57">
        <f t="shared" si="3"/>
        <v>2036779.5092816222</v>
      </c>
      <c r="O148" s="66"/>
    </row>
    <row r="149" spans="1:15" ht="30" customHeight="1" x14ac:dyDescent="0.25">
      <c r="A149" s="4" t="s">
        <v>79</v>
      </c>
      <c r="B149" s="25" t="s">
        <v>163</v>
      </c>
      <c r="C149" s="26" t="s">
        <v>64</v>
      </c>
      <c r="D149" s="26" t="s">
        <v>20</v>
      </c>
      <c r="E149" s="26" t="s">
        <v>44</v>
      </c>
      <c r="F149" s="26" t="s">
        <v>43</v>
      </c>
      <c r="G149" s="39">
        <f>'Приложение 1'!G149</f>
        <v>64</v>
      </c>
      <c r="H149" s="39" t="str">
        <f>'Приложение 1'!H149</f>
        <v>х</v>
      </c>
      <c r="I149" s="56">
        <f>'Приложение 2 НЗ'!L149</f>
        <v>14239.654546762908</v>
      </c>
      <c r="J149" s="39" t="str">
        <f>'Приложение 2 НЗ'!H149</f>
        <v>х</v>
      </c>
      <c r="K149" s="58"/>
      <c r="L149" s="58"/>
      <c r="M149" s="58"/>
      <c r="N149" s="57">
        <f t="shared" si="3"/>
        <v>911337.89099282608</v>
      </c>
      <c r="O149" s="66"/>
    </row>
    <row r="150" spans="1:15" ht="30" customHeight="1" x14ac:dyDescent="0.25">
      <c r="A150" s="4" t="s">
        <v>88</v>
      </c>
      <c r="B150" s="25" t="s">
        <v>162</v>
      </c>
      <c r="C150" s="26" t="s">
        <v>64</v>
      </c>
      <c r="D150" s="26" t="s">
        <v>20</v>
      </c>
      <c r="E150" s="26" t="s">
        <v>44</v>
      </c>
      <c r="F150" s="26" t="s">
        <v>58</v>
      </c>
      <c r="G150" s="39">
        <f>'Приложение 1'!G150</f>
        <v>36</v>
      </c>
      <c r="H150" s="39" t="str">
        <f>'Приложение 1'!H150</f>
        <v>х</v>
      </c>
      <c r="I150" s="56">
        <f>'Приложение 2 НЗ'!L150</f>
        <v>35301.893697562897</v>
      </c>
      <c r="J150" s="39" t="str">
        <f>'Приложение 2 НЗ'!H150</f>
        <v>х</v>
      </c>
      <c r="K150" s="58"/>
      <c r="L150" s="58"/>
      <c r="M150" s="58"/>
      <c r="N150" s="57">
        <f t="shared" si="3"/>
        <v>1270868.1731122644</v>
      </c>
      <c r="O150" s="66"/>
    </row>
    <row r="151" spans="1:15" ht="30" customHeight="1" x14ac:dyDescent="0.25">
      <c r="A151" s="4" t="s">
        <v>88</v>
      </c>
      <c r="B151" s="25" t="s">
        <v>161</v>
      </c>
      <c r="C151" s="26" t="s">
        <v>64</v>
      </c>
      <c r="D151" s="26" t="s">
        <v>20</v>
      </c>
      <c r="E151" s="26" t="s">
        <v>44</v>
      </c>
      <c r="F151" s="26" t="s">
        <v>10</v>
      </c>
      <c r="G151" s="39">
        <f>'Приложение 1'!G151</f>
        <v>5</v>
      </c>
      <c r="H151" s="39" t="str">
        <f>'Приложение 1'!H151</f>
        <v>х</v>
      </c>
      <c r="I151" s="56">
        <f>'Приложение 2 НЗ'!L151</f>
        <v>337134.50479317893</v>
      </c>
      <c r="J151" s="39" t="str">
        <f>'Приложение 2 НЗ'!H151</f>
        <v>х</v>
      </c>
      <c r="K151" s="58"/>
      <c r="L151" s="58"/>
      <c r="M151" s="58"/>
      <c r="N151" s="57">
        <f t="shared" si="3"/>
        <v>1685672.5239658947</v>
      </c>
      <c r="O151" s="66"/>
    </row>
    <row r="152" spans="1:15" ht="30" customHeight="1" x14ac:dyDescent="0.25">
      <c r="A152" s="4" t="s">
        <v>88</v>
      </c>
      <c r="B152" s="25" t="s">
        <v>160</v>
      </c>
      <c r="C152" s="26" t="s">
        <v>64</v>
      </c>
      <c r="D152" s="26" t="s">
        <v>20</v>
      </c>
      <c r="E152" s="26" t="s">
        <v>44</v>
      </c>
      <c r="F152" s="26" t="s">
        <v>11</v>
      </c>
      <c r="G152" s="39">
        <f>'Приложение 1'!G152</f>
        <v>2</v>
      </c>
      <c r="H152" s="39" t="str">
        <f>'Приложение 1'!H152</f>
        <v>х</v>
      </c>
      <c r="I152" s="56">
        <f>'Приложение 2 НЗ'!L152</f>
        <v>791567.02192025073</v>
      </c>
      <c r="J152" s="39" t="str">
        <f>'Приложение 2 НЗ'!H152</f>
        <v>х</v>
      </c>
      <c r="K152" s="58"/>
      <c r="L152" s="58"/>
      <c r="M152" s="58"/>
      <c r="N152" s="57">
        <f t="shared" si="3"/>
        <v>1583134.0438405015</v>
      </c>
      <c r="O152" s="66"/>
    </row>
    <row r="153" spans="1:15" ht="76.5" x14ac:dyDescent="0.25">
      <c r="A153" s="4" t="s">
        <v>88</v>
      </c>
      <c r="B153" s="5" t="s">
        <v>296</v>
      </c>
      <c r="C153" s="4" t="s">
        <v>183</v>
      </c>
      <c r="D153" s="4" t="s">
        <v>60</v>
      </c>
      <c r="E153" s="4" t="s">
        <v>12</v>
      </c>
      <c r="F153" s="4" t="s">
        <v>12</v>
      </c>
      <c r="G153" s="39" t="str">
        <f>'Приложение 1'!G153</f>
        <v>х</v>
      </c>
      <c r="H153" s="39">
        <f>'Приложение 1'!H153</f>
        <v>57</v>
      </c>
      <c r="I153" s="68" t="str">
        <f>'Приложение 2 НЗ'!L153</f>
        <v>х</v>
      </c>
      <c r="J153" s="58">
        <f>'Приложение 2 НЗ'!M153</f>
        <v>7929.0276612109064</v>
      </c>
      <c r="K153" s="58"/>
      <c r="L153" s="58"/>
      <c r="M153" s="58"/>
      <c r="N153" s="57">
        <f t="shared" ref="N153:N158" si="5">H153*J153</f>
        <v>451954.57668902166</v>
      </c>
      <c r="O153" s="66"/>
    </row>
    <row r="154" spans="1:15" ht="51" x14ac:dyDescent="0.25">
      <c r="A154" s="4" t="s">
        <v>88</v>
      </c>
      <c r="B154" s="5" t="s">
        <v>297</v>
      </c>
      <c r="C154" s="4" t="s">
        <v>184</v>
      </c>
      <c r="D154" s="4" t="s">
        <v>9</v>
      </c>
      <c r="E154" s="4" t="s">
        <v>57</v>
      </c>
      <c r="F154" s="4" t="s">
        <v>12</v>
      </c>
      <c r="G154" s="39" t="str">
        <f>'Приложение 1'!G154</f>
        <v>х</v>
      </c>
      <c r="H154" s="39">
        <f>'Приложение 1'!H154</f>
        <v>30</v>
      </c>
      <c r="I154" s="68" t="str">
        <f>'Приложение 2 НЗ'!L154</f>
        <v>х</v>
      </c>
      <c r="J154" s="58">
        <f>'Приложение 2 НЗ'!M154</f>
        <v>23513.33</v>
      </c>
      <c r="K154" s="58"/>
      <c r="L154" s="58"/>
      <c r="M154" s="58"/>
      <c r="N154" s="57">
        <f t="shared" si="5"/>
        <v>705399.9</v>
      </c>
      <c r="O154" s="66"/>
    </row>
    <row r="155" spans="1:15" ht="42.75" customHeight="1" x14ac:dyDescent="0.25">
      <c r="A155" s="4" t="s">
        <v>88</v>
      </c>
      <c r="B155" s="5" t="s">
        <v>295</v>
      </c>
      <c r="C155" s="7" t="s">
        <v>181</v>
      </c>
      <c r="D155" s="7" t="s">
        <v>14</v>
      </c>
      <c r="E155" s="7" t="s">
        <v>57</v>
      </c>
      <c r="F155" s="4" t="s">
        <v>12</v>
      </c>
      <c r="G155" s="39" t="str">
        <f>'Приложение 1'!G155</f>
        <v>х</v>
      </c>
      <c r="H155" s="39">
        <f>'Приложение 1'!H155</f>
        <v>1</v>
      </c>
      <c r="I155" s="68" t="str">
        <f>'Приложение 2 НЗ'!L155</f>
        <v>х</v>
      </c>
      <c r="J155" s="58">
        <f>'Приложение 2 НЗ'!M155</f>
        <v>80000</v>
      </c>
      <c r="K155" s="58"/>
      <c r="L155" s="58"/>
      <c r="M155" s="58"/>
      <c r="N155" s="57">
        <f t="shared" si="5"/>
        <v>80000</v>
      </c>
      <c r="O155" s="66"/>
    </row>
    <row r="156" spans="1:15" ht="43.5" customHeight="1" x14ac:dyDescent="0.25">
      <c r="A156" s="4" t="s">
        <v>88</v>
      </c>
      <c r="B156" s="5" t="s">
        <v>298</v>
      </c>
      <c r="C156" s="7" t="s">
        <v>181</v>
      </c>
      <c r="D156" s="37" t="s">
        <v>14</v>
      </c>
      <c r="E156" s="37" t="s">
        <v>56</v>
      </c>
      <c r="F156" s="4" t="s">
        <v>12</v>
      </c>
      <c r="G156" s="39" t="str">
        <f>'Приложение 1'!G156</f>
        <v>х</v>
      </c>
      <c r="H156" s="39">
        <f>'Приложение 1'!H156</f>
        <v>5</v>
      </c>
      <c r="I156" s="68" t="str">
        <f>'Приложение 2 НЗ'!L156</f>
        <v>х</v>
      </c>
      <c r="J156" s="58">
        <f>'Приложение 2 НЗ'!M156</f>
        <v>19380</v>
      </c>
      <c r="K156" s="58"/>
      <c r="L156" s="58"/>
      <c r="M156" s="58"/>
      <c r="N156" s="57">
        <f t="shared" si="5"/>
        <v>96900</v>
      </c>
      <c r="O156" s="66"/>
    </row>
    <row r="157" spans="1:15" ht="63.75" hidden="1" outlineLevel="1" x14ac:dyDescent="0.25">
      <c r="A157" s="15"/>
      <c r="B157" s="8" t="s">
        <v>280</v>
      </c>
      <c r="C157" s="7" t="s">
        <v>182</v>
      </c>
      <c r="D157" s="7" t="s">
        <v>19</v>
      </c>
      <c r="E157" s="7" t="s">
        <v>57</v>
      </c>
      <c r="F157" s="15"/>
      <c r="G157" s="39" t="str">
        <f>'Приложение 1'!G157</f>
        <v>х</v>
      </c>
      <c r="H157" s="39">
        <f>'Приложение 1'!H157</f>
        <v>0</v>
      </c>
      <c r="I157" s="68" t="str">
        <f>'Приложение 2 НЗ'!L157</f>
        <v>х</v>
      </c>
      <c r="J157" s="58">
        <f>'Приложение 2 НЗ'!M157</f>
        <v>50000</v>
      </c>
      <c r="K157" s="58"/>
      <c r="L157" s="58"/>
      <c r="M157" s="58"/>
      <c r="N157" s="57">
        <f t="shared" si="5"/>
        <v>0</v>
      </c>
      <c r="O157" s="66"/>
    </row>
    <row r="158" spans="1:15" ht="63.75" hidden="1" outlineLevel="1" x14ac:dyDescent="0.25">
      <c r="A158" s="4"/>
      <c r="B158" s="8" t="s">
        <v>279</v>
      </c>
      <c r="C158" s="7" t="s">
        <v>182</v>
      </c>
      <c r="D158" s="7" t="s">
        <v>19</v>
      </c>
      <c r="E158" s="7" t="s">
        <v>56</v>
      </c>
      <c r="F158" s="4"/>
      <c r="G158" s="39" t="str">
        <f>'Приложение 1'!G158</f>
        <v>х</v>
      </c>
      <c r="H158" s="39">
        <f>'Приложение 1'!H158</f>
        <v>0</v>
      </c>
      <c r="I158" s="68" t="str">
        <f>'Приложение 2 НЗ'!L158</f>
        <v>х</v>
      </c>
      <c r="J158" s="58">
        <f>'Приложение 2 НЗ'!M158</f>
        <v>90000</v>
      </c>
      <c r="K158" s="58"/>
      <c r="L158" s="58"/>
      <c r="M158" s="58"/>
      <c r="N158" s="57">
        <f t="shared" si="5"/>
        <v>0</v>
      </c>
      <c r="O158" s="66"/>
    </row>
    <row r="159" spans="1:15" collapsed="1" x14ac:dyDescent="0.25">
      <c r="A159" s="28" t="s">
        <v>185</v>
      </c>
      <c r="B159" s="29"/>
      <c r="C159" s="28"/>
      <c r="D159" s="28"/>
      <c r="E159" s="28"/>
      <c r="F159" s="28"/>
      <c r="G159" s="54">
        <f>'Приложение 1'!G159</f>
        <v>385</v>
      </c>
      <c r="H159" s="54"/>
      <c r="I159" s="62"/>
      <c r="J159" s="60"/>
      <c r="K159" s="60"/>
      <c r="L159" s="60">
        <v>11130</v>
      </c>
      <c r="M159" s="60"/>
      <c r="N159" s="61">
        <f>SUM(N145:N158)</f>
        <v>16119288.74767784</v>
      </c>
      <c r="O159" s="66">
        <f>L159+N159</f>
        <v>16130418.74767784</v>
      </c>
    </row>
    <row r="160" spans="1:15" ht="38.25" x14ac:dyDescent="0.25">
      <c r="A160" s="4" t="s">
        <v>89</v>
      </c>
      <c r="B160" s="25" t="s">
        <v>197</v>
      </c>
      <c r="C160" s="26" t="s">
        <v>63</v>
      </c>
      <c r="D160" s="26" t="s">
        <v>17</v>
      </c>
      <c r="E160" s="26" t="s">
        <v>28</v>
      </c>
      <c r="F160" s="4" t="s">
        <v>43</v>
      </c>
      <c r="G160" s="40">
        <f>'Приложение 1'!G160</f>
        <v>4</v>
      </c>
      <c r="H160" s="40" t="str">
        <f>'Приложение 1'!H160</f>
        <v>х</v>
      </c>
      <c r="I160" s="56">
        <f>'Приложение 2 НЗ'!L160</f>
        <v>72408.964247615819</v>
      </c>
      <c r="J160" s="39" t="str">
        <f>'Приложение 2 НЗ'!H160</f>
        <v>х</v>
      </c>
      <c r="K160" s="58"/>
      <c r="L160" s="58"/>
      <c r="M160" s="58"/>
      <c r="N160" s="57">
        <f t="shared" si="3"/>
        <v>289635.85699046327</v>
      </c>
      <c r="O160" s="66"/>
    </row>
    <row r="161" spans="1:16" ht="38.25" customHeight="1" x14ac:dyDescent="0.25">
      <c r="A161" s="4" t="s">
        <v>89</v>
      </c>
      <c r="B161" s="25" t="s">
        <v>196</v>
      </c>
      <c r="C161" s="26" t="s">
        <v>63</v>
      </c>
      <c r="D161" s="26" t="s">
        <v>17</v>
      </c>
      <c r="E161" s="26" t="s">
        <v>28</v>
      </c>
      <c r="F161" s="26" t="s">
        <v>58</v>
      </c>
      <c r="G161" s="40">
        <f>'Приложение 1'!G161</f>
        <v>4</v>
      </c>
      <c r="H161" s="40" t="str">
        <f>'Приложение 1'!H161</f>
        <v>х</v>
      </c>
      <c r="I161" s="56">
        <f>'Приложение 2 НЗ'!L161</f>
        <v>197381.48623546795</v>
      </c>
      <c r="J161" s="39" t="str">
        <f>'Приложение 2 НЗ'!H161</f>
        <v>х</v>
      </c>
      <c r="K161" s="58"/>
      <c r="L161" s="58"/>
      <c r="M161" s="58"/>
      <c r="N161" s="57">
        <f t="shared" si="3"/>
        <v>789525.9449418718</v>
      </c>
      <c r="O161" s="66"/>
    </row>
    <row r="162" spans="1:16" ht="37.5" customHeight="1" x14ac:dyDescent="0.25">
      <c r="A162" s="4" t="s">
        <v>89</v>
      </c>
      <c r="B162" s="25" t="s">
        <v>196</v>
      </c>
      <c r="C162" s="26" t="s">
        <v>63</v>
      </c>
      <c r="D162" s="26" t="s">
        <v>17</v>
      </c>
      <c r="E162" s="26" t="s">
        <v>28</v>
      </c>
      <c r="F162" s="26" t="s">
        <v>58</v>
      </c>
      <c r="G162" s="40">
        <f>'Приложение 1'!G162</f>
        <v>4</v>
      </c>
      <c r="H162" s="40" t="str">
        <f>'Приложение 1'!H162</f>
        <v>х</v>
      </c>
      <c r="I162" s="56">
        <f>'Приложение 2 НЗ'!L162</f>
        <v>62385.523030091936</v>
      </c>
      <c r="J162" s="39" t="str">
        <f>'Приложение 2 НЗ'!H162</f>
        <v>х</v>
      </c>
      <c r="K162" s="58"/>
      <c r="L162" s="58"/>
      <c r="M162" s="58"/>
      <c r="N162" s="57">
        <f t="shared" si="3"/>
        <v>249542.09212036774</v>
      </c>
      <c r="O162" s="66"/>
    </row>
    <row r="163" spans="1:16" ht="37.5" customHeight="1" x14ac:dyDescent="0.25">
      <c r="A163" s="4" t="s">
        <v>89</v>
      </c>
      <c r="B163" s="25" t="s">
        <v>195</v>
      </c>
      <c r="C163" s="26" t="s">
        <v>63</v>
      </c>
      <c r="D163" s="26" t="s">
        <v>17</v>
      </c>
      <c r="E163" s="26" t="s">
        <v>28</v>
      </c>
      <c r="F163" s="26" t="s">
        <v>10</v>
      </c>
      <c r="G163" s="40">
        <f>'Приложение 1'!G163</f>
        <v>4</v>
      </c>
      <c r="H163" s="40" t="str">
        <f>'Приложение 1'!H163</f>
        <v>х</v>
      </c>
      <c r="I163" s="56">
        <f>'Приложение 2 НЗ'!L163</f>
        <v>212603.27051212967</v>
      </c>
      <c r="J163" s="39" t="str">
        <f>'Приложение 2 НЗ'!H163</f>
        <v>х</v>
      </c>
      <c r="K163" s="58"/>
      <c r="L163" s="58"/>
      <c r="M163" s="58"/>
      <c r="N163" s="57">
        <f t="shared" si="3"/>
        <v>850413.0820485187</v>
      </c>
      <c r="O163" s="66"/>
    </row>
    <row r="164" spans="1:16" ht="30" hidden="1" customHeight="1" outlineLevel="1" x14ac:dyDescent="0.25">
      <c r="A164" s="4" t="s">
        <v>89</v>
      </c>
      <c r="B164" s="25" t="s">
        <v>194</v>
      </c>
      <c r="C164" s="26" t="s">
        <v>63</v>
      </c>
      <c r="D164" s="26" t="s">
        <v>17</v>
      </c>
      <c r="E164" s="26" t="s">
        <v>28</v>
      </c>
      <c r="F164" s="26" t="s">
        <v>11</v>
      </c>
      <c r="G164" s="40">
        <f>'Приложение 1'!G164</f>
        <v>0</v>
      </c>
      <c r="H164" s="40" t="str">
        <f>'Приложение 1'!H164</f>
        <v>х</v>
      </c>
      <c r="I164" s="56">
        <f>'Приложение 2 НЗ'!L164</f>
        <v>227236.75326842736</v>
      </c>
      <c r="J164" s="39" t="str">
        <f>'Приложение 2 НЗ'!H164</f>
        <v>х</v>
      </c>
      <c r="K164" s="58"/>
      <c r="L164" s="58"/>
      <c r="M164" s="58"/>
      <c r="N164" s="57">
        <f t="shared" si="3"/>
        <v>0</v>
      </c>
      <c r="O164" s="66"/>
    </row>
    <row r="165" spans="1:16" ht="38.25" customHeight="1" collapsed="1" x14ac:dyDescent="0.25">
      <c r="A165" s="4" t="s">
        <v>89</v>
      </c>
      <c r="B165" s="25" t="s">
        <v>201</v>
      </c>
      <c r="C165" s="26" t="s">
        <v>63</v>
      </c>
      <c r="D165" s="26" t="s">
        <v>17</v>
      </c>
      <c r="E165" s="26" t="s">
        <v>31</v>
      </c>
      <c r="F165" s="4" t="s">
        <v>43</v>
      </c>
      <c r="G165" s="40">
        <f>'Приложение 1'!G165</f>
        <v>4</v>
      </c>
      <c r="H165" s="40" t="str">
        <f>'Приложение 1'!H165</f>
        <v>х</v>
      </c>
      <c r="I165" s="56">
        <f>'Приложение 2 НЗ'!L165</f>
        <v>88809.124843542333</v>
      </c>
      <c r="J165" s="39" t="str">
        <f>'Приложение 2 НЗ'!H165</f>
        <v>х</v>
      </c>
      <c r="K165" s="58"/>
      <c r="L165" s="58"/>
      <c r="M165" s="58"/>
      <c r="N165" s="57">
        <f t="shared" si="3"/>
        <v>355236.49937416933</v>
      </c>
      <c r="O165" s="66"/>
    </row>
    <row r="166" spans="1:16" ht="39" customHeight="1" x14ac:dyDescent="0.25">
      <c r="A166" s="4" t="s">
        <v>89</v>
      </c>
      <c r="B166" s="25" t="s">
        <v>201</v>
      </c>
      <c r="C166" s="26" t="s">
        <v>63</v>
      </c>
      <c r="D166" s="26" t="s">
        <v>17</v>
      </c>
      <c r="E166" s="26" t="s">
        <v>31</v>
      </c>
      <c r="F166" s="4" t="s">
        <v>43</v>
      </c>
      <c r="G166" s="40">
        <f>'Приложение 1'!G166</f>
        <v>8</v>
      </c>
      <c r="H166" s="40" t="str">
        <f>'Приложение 1'!H166</f>
        <v>х</v>
      </c>
      <c r="I166" s="56">
        <f>'Приложение 2 НЗ'!L166</f>
        <v>31667.976396822334</v>
      </c>
      <c r="J166" s="39" t="str">
        <f>'Приложение 2 НЗ'!H166</f>
        <v>х</v>
      </c>
      <c r="K166" s="58"/>
      <c r="L166" s="58"/>
      <c r="M166" s="58"/>
      <c r="N166" s="57">
        <f t="shared" si="3"/>
        <v>253343.81117457867</v>
      </c>
      <c r="O166" s="66"/>
    </row>
    <row r="167" spans="1:16" ht="38.25" customHeight="1" x14ac:dyDescent="0.25">
      <c r="A167" s="4" t="s">
        <v>89</v>
      </c>
      <c r="B167" s="25" t="s">
        <v>200</v>
      </c>
      <c r="C167" s="26" t="s">
        <v>63</v>
      </c>
      <c r="D167" s="26" t="s">
        <v>17</v>
      </c>
      <c r="E167" s="26" t="s">
        <v>31</v>
      </c>
      <c r="F167" s="26" t="s">
        <v>58</v>
      </c>
      <c r="G167" s="40">
        <f>'Приложение 1'!G167</f>
        <v>4</v>
      </c>
      <c r="H167" s="40" t="str">
        <f>'Приложение 1'!H167</f>
        <v>х</v>
      </c>
      <c r="I167" s="56">
        <f>'Приложение 2 НЗ'!L167</f>
        <v>271084.75699239824</v>
      </c>
      <c r="J167" s="39" t="str">
        <f>'Приложение 2 НЗ'!H167</f>
        <v>х</v>
      </c>
      <c r="K167" s="58"/>
      <c r="L167" s="58"/>
      <c r="M167" s="58"/>
      <c r="N167" s="57">
        <f t="shared" si="3"/>
        <v>1084339.0279695929</v>
      </c>
      <c r="O167" s="66"/>
    </row>
    <row r="168" spans="1:16" ht="30" hidden="1" customHeight="1" outlineLevel="1" x14ac:dyDescent="0.25">
      <c r="A168" s="4" t="s">
        <v>89</v>
      </c>
      <c r="B168" s="25" t="s">
        <v>199</v>
      </c>
      <c r="C168" s="26" t="s">
        <v>63</v>
      </c>
      <c r="D168" s="26" t="s">
        <v>17</v>
      </c>
      <c r="E168" s="26" t="s">
        <v>31</v>
      </c>
      <c r="F168" s="26" t="s">
        <v>10</v>
      </c>
      <c r="G168" s="40">
        <f>'Приложение 1'!G168</f>
        <v>0</v>
      </c>
      <c r="H168" s="40" t="str">
        <f>'Приложение 1'!H168</f>
        <v>х</v>
      </c>
      <c r="I168" s="56">
        <f>'Приложение 2 НЗ'!L168</f>
        <v>255375.57701664182</v>
      </c>
      <c r="J168" s="39" t="str">
        <f>'Приложение 2 НЗ'!H168</f>
        <v>х</v>
      </c>
      <c r="K168" s="58"/>
      <c r="L168" s="58"/>
      <c r="M168" s="58"/>
      <c r="N168" s="57">
        <f t="shared" si="3"/>
        <v>0</v>
      </c>
      <c r="O168" s="66"/>
    </row>
    <row r="169" spans="1:16" ht="38.25" hidden="1" outlineLevel="1" x14ac:dyDescent="0.25">
      <c r="A169" s="4" t="s">
        <v>89</v>
      </c>
      <c r="B169" s="25" t="s">
        <v>198</v>
      </c>
      <c r="C169" s="26" t="s">
        <v>63</v>
      </c>
      <c r="D169" s="26" t="s">
        <v>17</v>
      </c>
      <c r="E169" s="26" t="s">
        <v>31</v>
      </c>
      <c r="F169" s="26" t="s">
        <v>11</v>
      </c>
      <c r="G169" s="40">
        <f>'Приложение 1'!G169</f>
        <v>0</v>
      </c>
      <c r="H169" s="40" t="str">
        <f>'Приложение 1'!H169</f>
        <v>х</v>
      </c>
      <c r="I169" s="56">
        <f>'Приложение 2 НЗ'!L169</f>
        <v>347828.71277011523</v>
      </c>
      <c r="J169" s="39" t="str">
        <f>'Приложение 2 НЗ'!H169</f>
        <v>х</v>
      </c>
      <c r="K169" s="58"/>
      <c r="L169" s="58"/>
      <c r="M169" s="58"/>
      <c r="N169" s="57">
        <f t="shared" si="3"/>
        <v>0</v>
      </c>
      <c r="O169" s="66"/>
    </row>
    <row r="170" spans="1:16" ht="38.25" collapsed="1" x14ac:dyDescent="0.25">
      <c r="A170" s="4" t="s">
        <v>89</v>
      </c>
      <c r="B170" s="25" t="s">
        <v>205</v>
      </c>
      <c r="C170" s="26" t="s">
        <v>63</v>
      </c>
      <c r="D170" s="26" t="s">
        <v>17</v>
      </c>
      <c r="E170" s="26" t="s">
        <v>32</v>
      </c>
      <c r="F170" s="4" t="s">
        <v>43</v>
      </c>
      <c r="G170" s="40">
        <f>'Приложение 1'!G170</f>
        <v>5</v>
      </c>
      <c r="H170" s="40" t="str">
        <f>'Приложение 1'!H170</f>
        <v>х</v>
      </c>
      <c r="I170" s="56">
        <f>'Приложение 2 НЗ'!L170</f>
        <v>24305.580809508181</v>
      </c>
      <c r="J170" s="39" t="str">
        <f>'Приложение 2 НЗ'!H170</f>
        <v>х</v>
      </c>
      <c r="K170" s="58"/>
      <c r="L170" s="58"/>
      <c r="M170" s="58"/>
      <c r="N170" s="57">
        <f t="shared" si="3"/>
        <v>121527.90404754091</v>
      </c>
      <c r="O170" s="66"/>
    </row>
    <row r="171" spans="1:16" ht="38.25" hidden="1" outlineLevel="1" x14ac:dyDescent="0.25">
      <c r="A171" s="4" t="s">
        <v>89</v>
      </c>
      <c r="B171" s="25" t="s">
        <v>204</v>
      </c>
      <c r="C171" s="26" t="s">
        <v>63</v>
      </c>
      <c r="D171" s="26" t="s">
        <v>17</v>
      </c>
      <c r="E171" s="26" t="s">
        <v>32</v>
      </c>
      <c r="F171" s="26" t="s">
        <v>58</v>
      </c>
      <c r="G171" s="40">
        <f>'Приложение 1'!G171</f>
        <v>0</v>
      </c>
      <c r="H171" s="40" t="str">
        <f>'Приложение 1'!H171</f>
        <v>х</v>
      </c>
      <c r="I171" s="56">
        <f>'Приложение 2 НЗ'!L171</f>
        <v>73036.8101555467</v>
      </c>
      <c r="J171" s="39" t="str">
        <f>'Приложение 2 НЗ'!H171</f>
        <v>х</v>
      </c>
      <c r="K171" s="58"/>
      <c r="L171" s="58"/>
      <c r="M171" s="58"/>
      <c r="N171" s="57">
        <f t="shared" si="3"/>
        <v>0</v>
      </c>
      <c r="O171" s="66"/>
    </row>
    <row r="172" spans="1:16" ht="38.25" collapsed="1" x14ac:dyDescent="0.25">
      <c r="A172" s="4" t="s">
        <v>89</v>
      </c>
      <c r="B172" s="25" t="s">
        <v>203</v>
      </c>
      <c r="C172" s="26" t="s">
        <v>63</v>
      </c>
      <c r="D172" s="26" t="s">
        <v>17</v>
      </c>
      <c r="E172" s="26" t="s">
        <v>32</v>
      </c>
      <c r="F172" s="26" t="s">
        <v>10</v>
      </c>
      <c r="G172" s="40">
        <f>'Приложение 1'!G172</f>
        <v>2</v>
      </c>
      <c r="H172" s="40" t="str">
        <f>'Приложение 1'!H172</f>
        <v>х</v>
      </c>
      <c r="I172" s="56">
        <f>'Приложение 2 НЗ'!L172</f>
        <v>288692.16654780146</v>
      </c>
      <c r="J172" s="39" t="str">
        <f>'Приложение 2 НЗ'!H172</f>
        <v>х</v>
      </c>
      <c r="K172" s="58"/>
      <c r="L172" s="57"/>
      <c r="M172" s="57"/>
      <c r="N172" s="57">
        <f t="shared" si="3"/>
        <v>577384.33309560292</v>
      </c>
      <c r="O172" s="66"/>
      <c r="P172" s="22"/>
    </row>
    <row r="173" spans="1:16" ht="38.25" hidden="1" outlineLevel="1" x14ac:dyDescent="0.25">
      <c r="A173" s="4" t="s">
        <v>89</v>
      </c>
      <c r="B173" s="25" t="s">
        <v>202</v>
      </c>
      <c r="C173" s="26" t="s">
        <v>63</v>
      </c>
      <c r="D173" s="26" t="s">
        <v>17</v>
      </c>
      <c r="E173" s="26" t="s">
        <v>32</v>
      </c>
      <c r="F173" s="26" t="s">
        <v>11</v>
      </c>
      <c r="G173" s="40">
        <f>'Приложение 1'!G173</f>
        <v>0</v>
      </c>
      <c r="H173" s="40" t="str">
        <f>'Приложение 1'!H173</f>
        <v>х</v>
      </c>
      <c r="I173" s="56">
        <f>'Приложение 2 НЗ'!L173</f>
        <v>457489.08783243893</v>
      </c>
      <c r="J173" s="39" t="str">
        <f>'Приложение 2 НЗ'!H173</f>
        <v>х</v>
      </c>
      <c r="K173" s="58"/>
      <c r="L173" s="58"/>
      <c r="M173" s="58"/>
      <c r="N173" s="57">
        <f t="shared" si="3"/>
        <v>0</v>
      </c>
      <c r="O173" s="66"/>
    </row>
    <row r="174" spans="1:16" ht="38.25" collapsed="1" x14ac:dyDescent="0.25">
      <c r="A174" s="4" t="s">
        <v>89</v>
      </c>
      <c r="B174" s="25" t="s">
        <v>209</v>
      </c>
      <c r="C174" s="26" t="s">
        <v>63</v>
      </c>
      <c r="D174" s="26" t="s">
        <v>17</v>
      </c>
      <c r="E174" s="26" t="s">
        <v>47</v>
      </c>
      <c r="F174" s="4" t="s">
        <v>43</v>
      </c>
      <c r="G174" s="40">
        <f>'Приложение 1'!G174</f>
        <v>2</v>
      </c>
      <c r="H174" s="40" t="str">
        <f>'Приложение 1'!H174</f>
        <v>х</v>
      </c>
      <c r="I174" s="56">
        <f>'Приложение 2 НЗ'!L174</f>
        <v>82768.849508145708</v>
      </c>
      <c r="J174" s="39" t="str">
        <f>'Приложение 2 НЗ'!H174</f>
        <v>х</v>
      </c>
      <c r="K174" s="58"/>
      <c r="L174" s="58"/>
      <c r="M174" s="58"/>
      <c r="N174" s="57">
        <f t="shared" si="3"/>
        <v>165537.69901629142</v>
      </c>
      <c r="O174" s="66"/>
    </row>
    <row r="175" spans="1:16" ht="38.25" x14ac:dyDescent="0.25">
      <c r="A175" s="4" t="s">
        <v>89</v>
      </c>
      <c r="B175" s="25" t="s">
        <v>209</v>
      </c>
      <c r="C175" s="26" t="s">
        <v>63</v>
      </c>
      <c r="D175" s="26" t="s">
        <v>17</v>
      </c>
      <c r="E175" s="26" t="s">
        <v>47</v>
      </c>
      <c r="F175" s="4" t="s">
        <v>43</v>
      </c>
      <c r="G175" s="40">
        <f>'Приложение 1'!G175</f>
        <v>9</v>
      </c>
      <c r="H175" s="40" t="str">
        <f>'Приложение 1'!H175</f>
        <v>х</v>
      </c>
      <c r="I175" s="56">
        <f>'Приложение 2 НЗ'!L175</f>
        <v>25627.701061425712</v>
      </c>
      <c r="J175" s="39" t="str">
        <f>'Приложение 2 НЗ'!H175</f>
        <v>х</v>
      </c>
      <c r="K175" s="58"/>
      <c r="L175" s="58"/>
      <c r="M175" s="58"/>
      <c r="N175" s="57">
        <f t="shared" si="3"/>
        <v>230649.3095528314</v>
      </c>
      <c r="O175" s="66"/>
    </row>
    <row r="176" spans="1:16" ht="38.25" x14ac:dyDescent="0.25">
      <c r="A176" s="4" t="s">
        <v>89</v>
      </c>
      <c r="B176" s="25" t="s">
        <v>208</v>
      </c>
      <c r="C176" s="26" t="s">
        <v>63</v>
      </c>
      <c r="D176" s="26" t="s">
        <v>17</v>
      </c>
      <c r="E176" s="26" t="s">
        <v>47</v>
      </c>
      <c r="F176" s="4" t="s">
        <v>58</v>
      </c>
      <c r="G176" s="40">
        <f>'Приложение 1'!G176</f>
        <v>12</v>
      </c>
      <c r="H176" s="40" t="str">
        <f>'Приложение 1'!H176</f>
        <v>х</v>
      </c>
      <c r="I176" s="56">
        <f>'Приложение 2 НЗ'!L176</f>
        <v>66107.229030440416</v>
      </c>
      <c r="J176" s="39" t="str">
        <f>'Приложение 2 НЗ'!H176</f>
        <v>х</v>
      </c>
      <c r="K176" s="58"/>
      <c r="L176" s="58"/>
      <c r="M176" s="58"/>
      <c r="N176" s="57">
        <f t="shared" si="3"/>
        <v>793286.74836528499</v>
      </c>
      <c r="O176" s="66"/>
    </row>
    <row r="177" spans="1:15" ht="41.25" hidden="1" customHeight="1" outlineLevel="1" collapsed="1" x14ac:dyDescent="0.25">
      <c r="A177" s="4" t="s">
        <v>89</v>
      </c>
      <c r="B177" s="25" t="s">
        <v>207</v>
      </c>
      <c r="C177" s="26" t="s">
        <v>63</v>
      </c>
      <c r="D177" s="26" t="s">
        <v>17</v>
      </c>
      <c r="E177" s="26" t="s">
        <v>47</v>
      </c>
      <c r="F177" s="4" t="s">
        <v>10</v>
      </c>
      <c r="G177" s="40">
        <f>'Приложение 1'!G177</f>
        <v>0</v>
      </c>
      <c r="H177" s="40" t="str">
        <f>'Приложение 1'!H177</f>
        <v>х</v>
      </c>
      <c r="I177" s="56">
        <f>'Приложение 2 НЗ'!L177</f>
        <v>261972.57704800181</v>
      </c>
      <c r="J177" s="39" t="str">
        <f>'Приложение 2 НЗ'!H177</f>
        <v>х</v>
      </c>
      <c r="K177" s="58"/>
      <c r="L177" s="58"/>
      <c r="M177" s="58"/>
      <c r="N177" s="57">
        <f t="shared" si="3"/>
        <v>0</v>
      </c>
      <c r="O177" s="66"/>
    </row>
    <row r="178" spans="1:15" ht="38.25" collapsed="1" x14ac:dyDescent="0.25">
      <c r="A178" s="4" t="s">
        <v>89</v>
      </c>
      <c r="B178" s="25" t="s">
        <v>206</v>
      </c>
      <c r="C178" s="26" t="s">
        <v>63</v>
      </c>
      <c r="D178" s="26" t="s">
        <v>17</v>
      </c>
      <c r="E178" s="26" t="s">
        <v>47</v>
      </c>
      <c r="F178" s="4" t="s">
        <v>11</v>
      </c>
      <c r="G178" s="40">
        <f>'Приложение 1'!G178</f>
        <v>2</v>
      </c>
      <c r="H178" s="40" t="str">
        <f>'Приложение 1'!H178</f>
        <v>х</v>
      </c>
      <c r="I178" s="56">
        <f>'Приложение 2 НЗ'!L178</f>
        <v>648879.61872233392</v>
      </c>
      <c r="J178" s="39" t="str">
        <f>'Приложение 2 НЗ'!H178</f>
        <v>х</v>
      </c>
      <c r="K178" s="58"/>
      <c r="L178" s="58"/>
      <c r="M178" s="58"/>
      <c r="N178" s="57">
        <f t="shared" si="3"/>
        <v>1297759.2374446678</v>
      </c>
      <c r="O178" s="66"/>
    </row>
    <row r="179" spans="1:15" ht="38.25" x14ac:dyDescent="0.25">
      <c r="A179" s="4" t="s">
        <v>89</v>
      </c>
      <c r="B179" s="25" t="s">
        <v>206</v>
      </c>
      <c r="C179" s="26" t="s">
        <v>63</v>
      </c>
      <c r="D179" s="26" t="s">
        <v>17</v>
      </c>
      <c r="E179" s="26" t="s">
        <v>47</v>
      </c>
      <c r="F179" s="4" t="s">
        <v>11</v>
      </c>
      <c r="G179" s="40">
        <f>'Приложение 1'!G179</f>
        <v>2</v>
      </c>
      <c r="H179" s="40" t="str">
        <f>'Приложение 1'!H179</f>
        <v>х</v>
      </c>
      <c r="I179" s="56">
        <f>'Приложение 2 НЗ'!L179</f>
        <v>349888.55947487155</v>
      </c>
      <c r="J179" s="39" t="str">
        <f>'Приложение 2 НЗ'!H179</f>
        <v>х</v>
      </c>
      <c r="K179" s="58"/>
      <c r="L179" s="58"/>
      <c r="M179" s="58"/>
      <c r="N179" s="57">
        <f t="shared" si="3"/>
        <v>699777.1189497431</v>
      </c>
      <c r="O179" s="66"/>
    </row>
    <row r="180" spans="1:15" ht="42" customHeight="1" x14ac:dyDescent="0.25">
      <c r="A180" s="4" t="s">
        <v>89</v>
      </c>
      <c r="B180" s="25" t="s">
        <v>213</v>
      </c>
      <c r="C180" s="26" t="s">
        <v>63</v>
      </c>
      <c r="D180" s="26" t="s">
        <v>17</v>
      </c>
      <c r="E180" s="26" t="s">
        <v>45</v>
      </c>
      <c r="F180" s="4" t="s">
        <v>43</v>
      </c>
      <c r="G180" s="40">
        <f>'Приложение 1'!G180</f>
        <v>6</v>
      </c>
      <c r="H180" s="40" t="str">
        <f>'Приложение 1'!H180</f>
        <v>х</v>
      </c>
      <c r="I180" s="56">
        <f>'Приложение 2 НЗ'!L180</f>
        <v>20963.317084641822</v>
      </c>
      <c r="J180" s="39" t="str">
        <f>'Приложение 2 НЗ'!H180</f>
        <v>х</v>
      </c>
      <c r="K180" s="58"/>
      <c r="L180" s="58"/>
      <c r="M180" s="58"/>
      <c r="N180" s="57">
        <f t="shared" si="3"/>
        <v>125779.90250785093</v>
      </c>
      <c r="O180" s="66"/>
    </row>
    <row r="181" spans="1:15" ht="42" customHeight="1" x14ac:dyDescent="0.25">
      <c r="A181" s="4" t="s">
        <v>89</v>
      </c>
      <c r="B181" s="25" t="s">
        <v>213</v>
      </c>
      <c r="C181" s="26" t="s">
        <v>63</v>
      </c>
      <c r="D181" s="26" t="s">
        <v>17</v>
      </c>
      <c r="E181" s="26" t="s">
        <v>45</v>
      </c>
      <c r="F181" s="4" t="s">
        <v>43</v>
      </c>
      <c r="G181" s="40">
        <f>'Приложение 1'!G181</f>
        <v>5</v>
      </c>
      <c r="H181" s="40" t="str">
        <f>'Приложение 1'!H181</f>
        <v>х</v>
      </c>
      <c r="I181" s="56">
        <f>'Приложение 2 НЗ'!L181</f>
        <v>25248.903218145828</v>
      </c>
      <c r="J181" s="39" t="str">
        <f>'Приложение 2 НЗ'!H181</f>
        <v>х</v>
      </c>
      <c r="K181" s="58"/>
      <c r="L181" s="58"/>
      <c r="M181" s="58"/>
      <c r="N181" s="57">
        <f t="shared" si="3"/>
        <v>126244.51609072914</v>
      </c>
      <c r="O181" s="66"/>
    </row>
    <row r="182" spans="1:15" ht="42" hidden="1" customHeight="1" outlineLevel="1" x14ac:dyDescent="0.25">
      <c r="A182" s="4" t="s">
        <v>89</v>
      </c>
      <c r="B182" s="25" t="s">
        <v>212</v>
      </c>
      <c r="C182" s="26" t="s">
        <v>63</v>
      </c>
      <c r="D182" s="26" t="s">
        <v>17</v>
      </c>
      <c r="E182" s="26" t="s">
        <v>45</v>
      </c>
      <c r="F182" s="4" t="s">
        <v>58</v>
      </c>
      <c r="G182" s="40">
        <f>'Приложение 1'!G182</f>
        <v>0</v>
      </c>
      <c r="H182" s="40" t="str">
        <f>'Приложение 1'!H182</f>
        <v>х</v>
      </c>
      <c r="I182" s="56">
        <f>'Приложение 2 НЗ'!L182</f>
        <v>208073.53780889435</v>
      </c>
      <c r="J182" s="39" t="str">
        <f>'Приложение 2 НЗ'!H182</f>
        <v>х</v>
      </c>
      <c r="K182" s="58"/>
      <c r="L182" s="58"/>
      <c r="M182" s="58"/>
      <c r="N182" s="57">
        <f t="shared" si="3"/>
        <v>0</v>
      </c>
      <c r="O182" s="66"/>
    </row>
    <row r="183" spans="1:15" ht="42" customHeight="1" collapsed="1" x14ac:dyDescent="0.25">
      <c r="A183" s="4" t="s">
        <v>89</v>
      </c>
      <c r="B183" s="25" t="s">
        <v>212</v>
      </c>
      <c r="C183" s="26" t="s">
        <v>63</v>
      </c>
      <c r="D183" s="26" t="s">
        <v>17</v>
      </c>
      <c r="E183" s="26" t="s">
        <v>45</v>
      </c>
      <c r="F183" s="4" t="s">
        <v>58</v>
      </c>
      <c r="G183" s="40">
        <f>'Приложение 1'!G183</f>
        <v>4</v>
      </c>
      <c r="H183" s="40" t="str">
        <f>'Приложение 1'!H183</f>
        <v>х</v>
      </c>
      <c r="I183" s="56">
        <f>'Приложение 2 НЗ'!L183</f>
        <v>58078.023136254378</v>
      </c>
      <c r="J183" s="39" t="str">
        <f>'Приложение 2 НЗ'!H183</f>
        <v>х</v>
      </c>
      <c r="K183" s="58"/>
      <c r="L183" s="58"/>
      <c r="M183" s="58"/>
      <c r="N183" s="57">
        <f t="shared" si="3"/>
        <v>232312.09254501751</v>
      </c>
      <c r="O183" s="66"/>
    </row>
    <row r="184" spans="1:15" ht="38.25" x14ac:dyDescent="0.25">
      <c r="A184" s="4" t="s">
        <v>89</v>
      </c>
      <c r="B184" s="25" t="s">
        <v>212</v>
      </c>
      <c r="C184" s="26" t="s">
        <v>63</v>
      </c>
      <c r="D184" s="26" t="s">
        <v>17</v>
      </c>
      <c r="E184" s="26" t="s">
        <v>45</v>
      </c>
      <c r="F184" s="4" t="s">
        <v>58</v>
      </c>
      <c r="G184" s="40">
        <f>'Приложение 1'!G184</f>
        <v>2</v>
      </c>
      <c r="H184" s="40" t="str">
        <f>'Приложение 1'!H184</f>
        <v>х</v>
      </c>
      <c r="I184" s="56">
        <f>'Приложение 2 НЗ'!L184</f>
        <v>258072.04269977441</v>
      </c>
      <c r="J184" s="39" t="str">
        <f>'Приложение 2 НЗ'!H184</f>
        <v>х</v>
      </c>
      <c r="K184" s="58"/>
      <c r="L184" s="58"/>
      <c r="M184" s="58"/>
      <c r="N184" s="57">
        <f t="shared" si="3"/>
        <v>516144.08539954881</v>
      </c>
      <c r="O184" s="66"/>
    </row>
    <row r="185" spans="1:15" ht="42.75" hidden="1" customHeight="1" outlineLevel="1" x14ac:dyDescent="0.25">
      <c r="A185" s="4" t="s">
        <v>89</v>
      </c>
      <c r="B185" s="25" t="s">
        <v>211</v>
      </c>
      <c r="C185" s="26" t="s">
        <v>63</v>
      </c>
      <c r="D185" s="26" t="s">
        <v>17</v>
      </c>
      <c r="E185" s="26" t="s">
        <v>45</v>
      </c>
      <c r="F185" s="4" t="s">
        <v>10</v>
      </c>
      <c r="G185" s="40">
        <f>'Приложение 1'!G185</f>
        <v>0</v>
      </c>
      <c r="H185" s="40" t="str">
        <f>'Приложение 1'!H185</f>
        <v>х</v>
      </c>
      <c r="I185" s="56">
        <f>'Приложение 2 НЗ'!L185</f>
        <v>395941.56523807038</v>
      </c>
      <c r="J185" s="39" t="str">
        <f>'Приложение 2 НЗ'!H185</f>
        <v>х</v>
      </c>
      <c r="K185" s="58"/>
      <c r="L185" s="58"/>
      <c r="M185" s="58"/>
      <c r="N185" s="57">
        <f t="shared" ref="N185:N248" si="6">G185*I185</f>
        <v>0</v>
      </c>
      <c r="O185" s="66"/>
    </row>
    <row r="186" spans="1:15" ht="42.75" hidden="1" customHeight="1" outlineLevel="1" x14ac:dyDescent="0.25">
      <c r="A186" s="4" t="s">
        <v>89</v>
      </c>
      <c r="B186" s="25" t="s">
        <v>210</v>
      </c>
      <c r="C186" s="26" t="s">
        <v>63</v>
      </c>
      <c r="D186" s="26" t="s">
        <v>17</v>
      </c>
      <c r="E186" s="26" t="s">
        <v>45</v>
      </c>
      <c r="F186" s="4" t="s">
        <v>11</v>
      </c>
      <c r="G186" s="40">
        <f>'Приложение 1'!G186</f>
        <v>0</v>
      </c>
      <c r="H186" s="40" t="str">
        <f>'Приложение 1'!H186</f>
        <v>х</v>
      </c>
      <c r="I186" s="56">
        <f>'Приложение 2 НЗ'!L186</f>
        <v>305999.96395602962</v>
      </c>
      <c r="J186" s="39" t="str">
        <f>'Приложение 2 НЗ'!H186</f>
        <v>х</v>
      </c>
      <c r="K186" s="58"/>
      <c r="L186" s="58"/>
      <c r="M186" s="58"/>
      <c r="N186" s="57">
        <f t="shared" si="6"/>
        <v>0</v>
      </c>
      <c r="O186" s="66"/>
    </row>
    <row r="187" spans="1:15" ht="42" customHeight="1" collapsed="1" x14ac:dyDescent="0.25">
      <c r="A187" s="4" t="s">
        <v>89</v>
      </c>
      <c r="B187" s="25" t="s">
        <v>217</v>
      </c>
      <c r="C187" s="26" t="s">
        <v>63</v>
      </c>
      <c r="D187" s="26" t="s">
        <v>17</v>
      </c>
      <c r="E187" s="26" t="s">
        <v>34</v>
      </c>
      <c r="F187" s="4" t="s">
        <v>43</v>
      </c>
      <c r="G187" s="40">
        <f>'Приложение 1'!G187</f>
        <v>16</v>
      </c>
      <c r="H187" s="40" t="str">
        <f>'Приложение 1'!H187</f>
        <v>х</v>
      </c>
      <c r="I187" s="56">
        <f>'Приложение 2 НЗ'!L187</f>
        <v>23718.804640611033</v>
      </c>
      <c r="J187" s="39" t="str">
        <f>'Приложение 2 НЗ'!H187</f>
        <v>х</v>
      </c>
      <c r="K187" s="58"/>
      <c r="L187" s="58"/>
      <c r="M187" s="58"/>
      <c r="N187" s="57">
        <f t="shared" si="6"/>
        <v>379500.87424977653</v>
      </c>
      <c r="O187" s="66"/>
    </row>
    <row r="188" spans="1:15" ht="38.25" x14ac:dyDescent="0.25">
      <c r="A188" s="4" t="s">
        <v>89</v>
      </c>
      <c r="B188" s="25" t="s">
        <v>217</v>
      </c>
      <c r="C188" s="26" t="s">
        <v>63</v>
      </c>
      <c r="D188" s="26" t="s">
        <v>17</v>
      </c>
      <c r="E188" s="26" t="s">
        <v>34</v>
      </c>
      <c r="F188" s="4" t="s">
        <v>43</v>
      </c>
      <c r="G188" s="40">
        <f>'Приложение 1'!G188</f>
        <v>5</v>
      </c>
      <c r="H188" s="40" t="str">
        <f>'Приложение 1'!H188</f>
        <v>х</v>
      </c>
      <c r="I188" s="56">
        <f>'Приложение 2 НЗ'!L188</f>
        <v>28718.655129699033</v>
      </c>
      <c r="J188" s="39" t="str">
        <f>'Приложение 2 НЗ'!H188</f>
        <v>х</v>
      </c>
      <c r="K188" s="58"/>
      <c r="L188" s="58"/>
      <c r="M188" s="58"/>
      <c r="N188" s="57">
        <f t="shared" si="6"/>
        <v>143593.27564849515</v>
      </c>
      <c r="O188" s="66"/>
    </row>
    <row r="189" spans="1:15" ht="38.25" x14ac:dyDescent="0.25">
      <c r="A189" s="4" t="s">
        <v>89</v>
      </c>
      <c r="B189" s="25" t="s">
        <v>217</v>
      </c>
      <c r="C189" s="26" t="s">
        <v>63</v>
      </c>
      <c r="D189" s="26" t="s">
        <v>17</v>
      </c>
      <c r="E189" s="26" t="s">
        <v>34</v>
      </c>
      <c r="F189" s="4" t="s">
        <v>43</v>
      </c>
      <c r="G189" s="40">
        <f>'Приложение 1'!G189</f>
        <v>2</v>
      </c>
      <c r="H189" s="40" t="str">
        <f>'Приложение 1'!H189</f>
        <v>х</v>
      </c>
      <c r="I189" s="56">
        <f>'Приложение 2 НЗ'!L189</f>
        <v>63717.608553315069</v>
      </c>
      <c r="J189" s="39" t="str">
        <f>'Приложение 2 НЗ'!H189</f>
        <v>х</v>
      </c>
      <c r="K189" s="58"/>
      <c r="L189" s="58"/>
      <c r="M189" s="58"/>
      <c r="N189" s="57">
        <f t="shared" si="6"/>
        <v>127435.21710663014</v>
      </c>
      <c r="O189" s="66"/>
    </row>
    <row r="190" spans="1:15" ht="38.25" x14ac:dyDescent="0.25">
      <c r="A190" s="4" t="s">
        <v>89</v>
      </c>
      <c r="B190" s="25" t="s">
        <v>217</v>
      </c>
      <c r="C190" s="26" t="s">
        <v>63</v>
      </c>
      <c r="D190" s="26" t="s">
        <v>17</v>
      </c>
      <c r="E190" s="26" t="s">
        <v>34</v>
      </c>
      <c r="F190" s="4" t="s">
        <v>43</v>
      </c>
      <c r="G190" s="40">
        <f>'Приложение 1'!G190</f>
        <v>7</v>
      </c>
      <c r="H190" s="40" t="str">
        <f>'Приложение 1'!H190</f>
        <v>х</v>
      </c>
      <c r="I190" s="56">
        <f>'Приложение 2 НЗ'!L190</f>
        <v>28718.655129699036</v>
      </c>
      <c r="J190" s="39" t="str">
        <f>'Приложение 2 НЗ'!H190</f>
        <v>х</v>
      </c>
      <c r="K190" s="58"/>
      <c r="L190" s="58"/>
      <c r="M190" s="58"/>
      <c r="N190" s="57">
        <f t="shared" si="6"/>
        <v>201030.58590789326</v>
      </c>
      <c r="O190" s="66"/>
    </row>
    <row r="191" spans="1:15" ht="38.25" x14ac:dyDescent="0.25">
      <c r="A191" s="4" t="s">
        <v>89</v>
      </c>
      <c r="B191" s="25" t="s">
        <v>216</v>
      </c>
      <c r="C191" s="26" t="s">
        <v>63</v>
      </c>
      <c r="D191" s="26" t="s">
        <v>17</v>
      </c>
      <c r="E191" s="26" t="s">
        <v>34</v>
      </c>
      <c r="F191" s="4" t="s">
        <v>58</v>
      </c>
      <c r="G191" s="40">
        <f>'Приложение 1'!G191</f>
        <v>6</v>
      </c>
      <c r="H191" s="40" t="str">
        <f>'Приложение 1'!H191</f>
        <v>х</v>
      </c>
      <c r="I191" s="56">
        <f>'Приложение 2 НЗ'!L191</f>
        <v>57458.308892821871</v>
      </c>
      <c r="J191" s="39" t="str">
        <f>'Приложение 2 НЗ'!H191</f>
        <v>х</v>
      </c>
      <c r="K191" s="58"/>
      <c r="L191" s="58"/>
      <c r="M191" s="58"/>
      <c r="N191" s="57">
        <f t="shared" si="6"/>
        <v>344749.85335693124</v>
      </c>
      <c r="O191" s="66"/>
    </row>
    <row r="192" spans="1:15" ht="38.25" x14ac:dyDescent="0.25">
      <c r="A192" s="4" t="s">
        <v>89</v>
      </c>
      <c r="B192" s="25" t="s">
        <v>216</v>
      </c>
      <c r="C192" s="26" t="s">
        <v>63</v>
      </c>
      <c r="D192" s="26" t="s">
        <v>17</v>
      </c>
      <c r="E192" s="26" t="s">
        <v>34</v>
      </c>
      <c r="F192" s="4" t="s">
        <v>58</v>
      </c>
      <c r="G192" s="40">
        <f>'Приложение 1'!G192</f>
        <v>4</v>
      </c>
      <c r="H192" s="40" t="str">
        <f>'Приложение 1'!H192</f>
        <v>х</v>
      </c>
      <c r="I192" s="56">
        <f>'Приложение 2 НЗ'!L192</f>
        <v>69957.93511554187</v>
      </c>
      <c r="J192" s="39" t="str">
        <f>'Приложение 2 НЗ'!H192</f>
        <v>х</v>
      </c>
      <c r="K192" s="58"/>
      <c r="L192" s="58"/>
      <c r="M192" s="58"/>
      <c r="N192" s="57">
        <f t="shared" si="6"/>
        <v>279831.74046216748</v>
      </c>
      <c r="O192" s="66"/>
    </row>
    <row r="193" spans="1:15" ht="38.25" hidden="1" outlineLevel="1" x14ac:dyDescent="0.25">
      <c r="A193" s="4" t="s">
        <v>89</v>
      </c>
      <c r="B193" s="25" t="s">
        <v>215</v>
      </c>
      <c r="C193" s="26" t="s">
        <v>63</v>
      </c>
      <c r="D193" s="26" t="s">
        <v>17</v>
      </c>
      <c r="E193" s="26" t="s">
        <v>34</v>
      </c>
      <c r="F193" s="4" t="s">
        <v>10</v>
      </c>
      <c r="G193" s="40">
        <f>'Приложение 1'!G193</f>
        <v>0</v>
      </c>
      <c r="H193" s="40" t="str">
        <f>'Приложение 1'!H193</f>
        <v>х</v>
      </c>
      <c r="I193" s="56">
        <f>'Приложение 2 НЗ'!L193</f>
        <v>221888.09853558129</v>
      </c>
      <c r="J193" s="39" t="str">
        <f>'Приложение 2 НЗ'!H193</f>
        <v>х</v>
      </c>
      <c r="K193" s="58"/>
      <c r="L193" s="58"/>
      <c r="M193" s="58"/>
      <c r="N193" s="57">
        <f t="shared" si="6"/>
        <v>0</v>
      </c>
      <c r="O193" s="66"/>
    </row>
    <row r="194" spans="1:15" ht="38.25" hidden="1" outlineLevel="1" collapsed="1" x14ac:dyDescent="0.25">
      <c r="A194" s="4" t="s">
        <v>89</v>
      </c>
      <c r="B194" s="25" t="s">
        <v>214</v>
      </c>
      <c r="C194" s="26" t="s">
        <v>63</v>
      </c>
      <c r="D194" s="26" t="s">
        <v>17</v>
      </c>
      <c r="E194" s="26" t="s">
        <v>34</v>
      </c>
      <c r="F194" s="4" t="s">
        <v>11</v>
      </c>
      <c r="G194" s="40">
        <f>'Приложение 1'!G194</f>
        <v>0</v>
      </c>
      <c r="H194" s="40" t="str">
        <f>'Приложение 1'!H194</f>
        <v>х</v>
      </c>
      <c r="I194" s="56">
        <f>'Приложение 2 НЗ'!L194</f>
        <v>307058.82200644247</v>
      </c>
      <c r="J194" s="39" t="str">
        <f>'Приложение 2 НЗ'!H194</f>
        <v>х</v>
      </c>
      <c r="K194" s="58"/>
      <c r="L194" s="58"/>
      <c r="M194" s="58"/>
      <c r="N194" s="57">
        <f t="shared" si="6"/>
        <v>0</v>
      </c>
      <c r="O194" s="66"/>
    </row>
    <row r="195" spans="1:15" ht="38.25" collapsed="1" x14ac:dyDescent="0.25">
      <c r="A195" s="4" t="s">
        <v>89</v>
      </c>
      <c r="B195" s="25" t="s">
        <v>218</v>
      </c>
      <c r="C195" s="26" t="s">
        <v>63</v>
      </c>
      <c r="D195" s="26" t="s">
        <v>17</v>
      </c>
      <c r="E195" s="26" t="s">
        <v>73</v>
      </c>
      <c r="F195" s="4" t="s">
        <v>11</v>
      </c>
      <c r="G195" s="40">
        <f>'Приложение 1'!G195</f>
        <v>1</v>
      </c>
      <c r="H195" s="40" t="str">
        <f>'Приложение 1'!H195</f>
        <v>х</v>
      </c>
      <c r="I195" s="56">
        <f>'Приложение 2 НЗ'!L195</f>
        <v>722389.1758444024</v>
      </c>
      <c r="J195" s="39" t="str">
        <f>'Приложение 2 НЗ'!H195</f>
        <v>х</v>
      </c>
      <c r="K195" s="58"/>
      <c r="L195" s="57"/>
      <c r="M195" s="57"/>
      <c r="N195" s="57">
        <f t="shared" si="6"/>
        <v>722389.1758444024</v>
      </c>
      <c r="O195" s="66"/>
    </row>
    <row r="196" spans="1:15" ht="38.25" hidden="1" outlineLevel="1" x14ac:dyDescent="0.25">
      <c r="A196" s="4" t="s">
        <v>89</v>
      </c>
      <c r="B196" s="25" t="s">
        <v>222</v>
      </c>
      <c r="C196" s="26" t="s">
        <v>63</v>
      </c>
      <c r="D196" s="26" t="s">
        <v>17</v>
      </c>
      <c r="E196" s="26" t="s">
        <v>74</v>
      </c>
      <c r="F196" s="4" t="s">
        <v>43</v>
      </c>
      <c r="G196" s="40">
        <f>'Приложение 1'!G196</f>
        <v>0</v>
      </c>
      <c r="H196" s="40" t="str">
        <f>'Приложение 1'!H196</f>
        <v>х</v>
      </c>
      <c r="I196" s="56">
        <f>'Приложение 2 НЗ'!L196</f>
        <v>46876.079517890306</v>
      </c>
      <c r="J196" s="39" t="str">
        <f>'Приложение 2 НЗ'!H196</f>
        <v>х</v>
      </c>
      <c r="K196" s="59"/>
      <c r="L196" s="63"/>
      <c r="M196" s="63"/>
      <c r="N196" s="57">
        <f t="shared" si="6"/>
        <v>0</v>
      </c>
      <c r="O196" s="66"/>
    </row>
    <row r="197" spans="1:15" ht="38.25" hidden="1" outlineLevel="1" x14ac:dyDescent="0.25">
      <c r="A197" s="4" t="s">
        <v>89</v>
      </c>
      <c r="B197" s="25" t="s">
        <v>221</v>
      </c>
      <c r="C197" s="26" t="s">
        <v>63</v>
      </c>
      <c r="D197" s="26" t="s">
        <v>17</v>
      </c>
      <c r="E197" s="26" t="s">
        <v>74</v>
      </c>
      <c r="F197" s="26" t="s">
        <v>58</v>
      </c>
      <c r="G197" s="40">
        <f>'Приложение 1'!G197</f>
        <v>0</v>
      </c>
      <c r="H197" s="40" t="str">
        <f>'Приложение 1'!H197</f>
        <v>х</v>
      </c>
      <c r="I197" s="56">
        <f>'Приложение 2 НЗ'!L197</f>
        <v>167414.7259063072</v>
      </c>
      <c r="J197" s="39" t="str">
        <f>'Приложение 2 НЗ'!H197</f>
        <v>х</v>
      </c>
      <c r="K197" s="58"/>
      <c r="L197" s="58"/>
      <c r="M197" s="58"/>
      <c r="N197" s="57">
        <f t="shared" si="6"/>
        <v>0</v>
      </c>
      <c r="O197" s="66"/>
    </row>
    <row r="198" spans="1:15" ht="38.25" collapsed="1" x14ac:dyDescent="0.25">
      <c r="A198" s="4" t="s">
        <v>89</v>
      </c>
      <c r="B198" s="25" t="s">
        <v>220</v>
      </c>
      <c r="C198" s="26" t="s">
        <v>63</v>
      </c>
      <c r="D198" s="26" t="s">
        <v>17</v>
      </c>
      <c r="E198" s="26" t="s">
        <v>74</v>
      </c>
      <c r="F198" s="26" t="s">
        <v>10</v>
      </c>
      <c r="G198" s="40">
        <f>'Приложение 1'!G198</f>
        <v>2</v>
      </c>
      <c r="H198" s="40" t="str">
        <f>'Приложение 1'!H198</f>
        <v>х</v>
      </c>
      <c r="I198" s="56">
        <f>'Приложение 2 НЗ'!L198</f>
        <v>303736.74573360296</v>
      </c>
      <c r="J198" s="39" t="str">
        <f>'Приложение 2 НЗ'!H198</f>
        <v>х</v>
      </c>
      <c r="K198" s="58"/>
      <c r="L198" s="58"/>
      <c r="M198" s="58"/>
      <c r="N198" s="57">
        <f t="shared" si="6"/>
        <v>607473.49146720592</v>
      </c>
      <c r="O198" s="66"/>
    </row>
    <row r="199" spans="1:15" ht="38.25" hidden="1" outlineLevel="1" x14ac:dyDescent="0.25">
      <c r="A199" s="4" t="s">
        <v>89</v>
      </c>
      <c r="B199" s="25" t="s">
        <v>219</v>
      </c>
      <c r="C199" s="26" t="s">
        <v>63</v>
      </c>
      <c r="D199" s="26" t="s">
        <v>17</v>
      </c>
      <c r="E199" s="26" t="s">
        <v>74</v>
      </c>
      <c r="F199" s="26" t="s">
        <v>11</v>
      </c>
      <c r="G199" s="40">
        <f>'Приложение 1'!G199</f>
        <v>0</v>
      </c>
      <c r="H199" s="40" t="str">
        <f>'Приложение 1'!H199</f>
        <v>х</v>
      </c>
      <c r="I199" s="56">
        <f>'Приложение 2 НЗ'!L199</f>
        <v>673061.84230040258</v>
      </c>
      <c r="J199" s="39" t="str">
        <f>'Приложение 2 НЗ'!H199</f>
        <v>х</v>
      </c>
      <c r="K199" s="58"/>
      <c r="L199" s="58"/>
      <c r="M199" s="58"/>
      <c r="N199" s="57">
        <f t="shared" si="6"/>
        <v>0</v>
      </c>
      <c r="O199" s="66"/>
    </row>
    <row r="200" spans="1:15" ht="25.5" hidden="1" outlineLevel="1" x14ac:dyDescent="0.25">
      <c r="A200" s="4" t="s">
        <v>89</v>
      </c>
      <c r="B200" s="25" t="s">
        <v>242</v>
      </c>
      <c r="C200" s="26" t="s">
        <v>69</v>
      </c>
      <c r="D200" s="26" t="s">
        <v>15</v>
      </c>
      <c r="E200" s="26" t="s">
        <v>70</v>
      </c>
      <c r="F200" s="26" t="s">
        <v>43</v>
      </c>
      <c r="G200" s="40">
        <f>'Приложение 1'!G200</f>
        <v>0</v>
      </c>
      <c r="H200" s="40" t="str">
        <f>'Приложение 1'!H200</f>
        <v>х</v>
      </c>
      <c r="I200" s="56">
        <f>'Приложение 2 НЗ'!L200</f>
        <v>13624.89894985558</v>
      </c>
      <c r="J200" s="39" t="str">
        <f>'Приложение 2 НЗ'!H200</f>
        <v>х</v>
      </c>
      <c r="K200" s="58"/>
      <c r="L200" s="58"/>
      <c r="M200" s="58"/>
      <c r="N200" s="57">
        <f t="shared" si="6"/>
        <v>0</v>
      </c>
      <c r="O200" s="66"/>
    </row>
    <row r="201" spans="1:15" ht="29.25" customHeight="1" collapsed="1" x14ac:dyDescent="0.25">
      <c r="A201" s="4" t="s">
        <v>89</v>
      </c>
      <c r="B201" s="25" t="s">
        <v>241</v>
      </c>
      <c r="C201" s="26" t="s">
        <v>69</v>
      </c>
      <c r="D201" s="26" t="s">
        <v>15</v>
      </c>
      <c r="E201" s="26" t="s">
        <v>70</v>
      </c>
      <c r="F201" s="26" t="s">
        <v>58</v>
      </c>
      <c r="G201" s="40">
        <f>'Приложение 1'!G201</f>
        <v>5</v>
      </c>
      <c r="H201" s="40" t="str">
        <f>'Приложение 1'!H201</f>
        <v>х</v>
      </c>
      <c r="I201" s="56">
        <f>'Приложение 2 НЗ'!L201</f>
        <v>39003.058551542206</v>
      </c>
      <c r="J201" s="39" t="str">
        <f>'Приложение 2 НЗ'!H201</f>
        <v>х</v>
      </c>
      <c r="K201" s="58"/>
      <c r="L201" s="58"/>
      <c r="M201" s="58"/>
      <c r="N201" s="57">
        <f t="shared" si="6"/>
        <v>195015.29275771102</v>
      </c>
      <c r="O201" s="66"/>
    </row>
    <row r="202" spans="1:15" ht="25.5" hidden="1" outlineLevel="1" x14ac:dyDescent="0.25">
      <c r="A202" s="4" t="s">
        <v>89</v>
      </c>
      <c r="B202" s="25" t="s">
        <v>240</v>
      </c>
      <c r="C202" s="26" t="s">
        <v>69</v>
      </c>
      <c r="D202" s="26" t="s">
        <v>15</v>
      </c>
      <c r="E202" s="26" t="s">
        <v>70</v>
      </c>
      <c r="F202" s="26" t="s">
        <v>10</v>
      </c>
      <c r="G202" s="40">
        <f>'Приложение 1'!G202</f>
        <v>0</v>
      </c>
      <c r="H202" s="40" t="str">
        <f>'Приложение 1'!H202</f>
        <v>х</v>
      </c>
      <c r="I202" s="56">
        <f>'Приложение 2 НЗ'!L202</f>
        <v>133436.13505791131</v>
      </c>
      <c r="J202" s="39" t="str">
        <f>'Приложение 2 НЗ'!H202</f>
        <v>х</v>
      </c>
      <c r="K202" s="58"/>
      <c r="L202" s="58"/>
      <c r="M202" s="58"/>
      <c r="N202" s="57">
        <f t="shared" si="6"/>
        <v>0</v>
      </c>
      <c r="O202" s="66"/>
    </row>
    <row r="203" spans="1:15" ht="27.75" customHeight="1" collapsed="1" x14ac:dyDescent="0.25">
      <c r="A203" s="4" t="s">
        <v>89</v>
      </c>
      <c r="B203" s="25" t="s">
        <v>239</v>
      </c>
      <c r="C203" s="26" t="s">
        <v>69</v>
      </c>
      <c r="D203" s="26" t="s">
        <v>15</v>
      </c>
      <c r="E203" s="26" t="s">
        <v>70</v>
      </c>
      <c r="F203" s="26" t="s">
        <v>11</v>
      </c>
      <c r="G203" s="40">
        <f>'Приложение 1'!G203</f>
        <v>2</v>
      </c>
      <c r="H203" s="40" t="str">
        <f>'Приложение 1'!H203</f>
        <v>х</v>
      </c>
      <c r="I203" s="56">
        <f>'Приложение 2 НЗ'!L203</f>
        <v>294484.50735033408</v>
      </c>
      <c r="J203" s="39" t="str">
        <f>'Приложение 2 НЗ'!H203</f>
        <v>х</v>
      </c>
      <c r="K203" s="58"/>
      <c r="L203" s="58"/>
      <c r="M203" s="58"/>
      <c r="N203" s="57">
        <f t="shared" si="6"/>
        <v>588969.01470066817</v>
      </c>
      <c r="O203" s="66"/>
    </row>
    <row r="204" spans="1:15" ht="25.5" hidden="1" outlineLevel="1" x14ac:dyDescent="0.25">
      <c r="A204" s="4" t="s">
        <v>89</v>
      </c>
      <c r="B204" s="25" t="s">
        <v>230</v>
      </c>
      <c r="C204" s="26" t="s">
        <v>69</v>
      </c>
      <c r="D204" s="26" t="s">
        <v>15</v>
      </c>
      <c r="E204" s="26" t="s">
        <v>32</v>
      </c>
      <c r="F204" s="26" t="s">
        <v>43</v>
      </c>
      <c r="G204" s="40">
        <f>'Приложение 1'!G204</f>
        <v>0</v>
      </c>
      <c r="H204" s="40" t="str">
        <f>'Приложение 1'!H204</f>
        <v>х</v>
      </c>
      <c r="I204" s="56">
        <f>'Приложение 2 НЗ'!L204</f>
        <v>16993.225980422842</v>
      </c>
      <c r="J204" s="39" t="str">
        <f>'Приложение 2 НЗ'!H204</f>
        <v>х</v>
      </c>
      <c r="K204" s="58"/>
      <c r="L204" s="58"/>
      <c r="M204" s="58"/>
      <c r="N204" s="57">
        <f t="shared" si="6"/>
        <v>0</v>
      </c>
      <c r="O204" s="66"/>
    </row>
    <row r="205" spans="1:15" ht="30.75" customHeight="1" collapsed="1" x14ac:dyDescent="0.25">
      <c r="A205" s="4" t="s">
        <v>89</v>
      </c>
      <c r="B205" s="25" t="s">
        <v>229</v>
      </c>
      <c r="C205" s="26" t="s">
        <v>69</v>
      </c>
      <c r="D205" s="26" t="s">
        <v>15</v>
      </c>
      <c r="E205" s="26" t="s">
        <v>32</v>
      </c>
      <c r="F205" s="26" t="s">
        <v>58</v>
      </c>
      <c r="G205" s="40">
        <f>'Приложение 1'!G205</f>
        <v>4</v>
      </c>
      <c r="H205" s="40" t="str">
        <f>'Приложение 1'!H205</f>
        <v>х</v>
      </c>
      <c r="I205" s="56">
        <f>'Приложение 2 НЗ'!L205</f>
        <v>54320.335327954621</v>
      </c>
      <c r="J205" s="39" t="str">
        <f>'Приложение 2 НЗ'!H205</f>
        <v>х</v>
      </c>
      <c r="K205" s="58"/>
      <c r="L205" s="58"/>
      <c r="M205" s="58"/>
      <c r="N205" s="57">
        <f t="shared" si="6"/>
        <v>217281.34131181848</v>
      </c>
      <c r="O205" s="66"/>
    </row>
    <row r="206" spans="1:15" ht="29.25" customHeight="1" x14ac:dyDescent="0.25">
      <c r="A206" s="4" t="s">
        <v>89</v>
      </c>
      <c r="B206" s="25" t="s">
        <v>228</v>
      </c>
      <c r="C206" s="26" t="s">
        <v>69</v>
      </c>
      <c r="D206" s="26" t="s">
        <v>15</v>
      </c>
      <c r="E206" s="26" t="s">
        <v>32</v>
      </c>
      <c r="F206" s="26" t="s">
        <v>10</v>
      </c>
      <c r="G206" s="40">
        <f>'Приложение 1'!G206</f>
        <v>3</v>
      </c>
      <c r="H206" s="40" t="str">
        <f>'Приложение 1'!H206</f>
        <v>х</v>
      </c>
      <c r="I206" s="56">
        <f>'Приложение 2 НЗ'!L206</f>
        <v>188107.0710555015</v>
      </c>
      <c r="J206" s="39" t="str">
        <f>'Приложение 2 НЗ'!H206</f>
        <v>х</v>
      </c>
      <c r="K206" s="58"/>
      <c r="L206" s="58"/>
      <c r="M206" s="58"/>
      <c r="N206" s="57">
        <f t="shared" si="6"/>
        <v>564321.21316650452</v>
      </c>
      <c r="O206" s="66"/>
    </row>
    <row r="207" spans="1:15" ht="25.5" hidden="1" outlineLevel="1" x14ac:dyDescent="0.25">
      <c r="A207" s="4" t="s">
        <v>89</v>
      </c>
      <c r="B207" s="25" t="s">
        <v>227</v>
      </c>
      <c r="C207" s="26" t="s">
        <v>69</v>
      </c>
      <c r="D207" s="26" t="s">
        <v>15</v>
      </c>
      <c r="E207" s="26" t="s">
        <v>32</v>
      </c>
      <c r="F207" s="26" t="s">
        <v>11</v>
      </c>
      <c r="G207" s="40">
        <f>'Приложение 1'!G207</f>
        <v>0</v>
      </c>
      <c r="H207" s="40" t="str">
        <f>'Приложение 1'!H207</f>
        <v>х</v>
      </c>
      <c r="I207" s="56">
        <f>'Приложение 2 НЗ'!L207</f>
        <v>382997.7291692149</v>
      </c>
      <c r="J207" s="39" t="str">
        <f>'Приложение 2 НЗ'!H207</f>
        <v>х</v>
      </c>
      <c r="K207" s="58"/>
      <c r="L207" s="58"/>
      <c r="M207" s="58"/>
      <c r="N207" s="57">
        <f t="shared" si="6"/>
        <v>0</v>
      </c>
      <c r="O207" s="66"/>
    </row>
    <row r="208" spans="1:15" ht="25.5" collapsed="1" x14ac:dyDescent="0.25">
      <c r="A208" s="4" t="s">
        <v>89</v>
      </c>
      <c r="B208" s="25" t="s">
        <v>226</v>
      </c>
      <c r="C208" s="26" t="s">
        <v>69</v>
      </c>
      <c r="D208" s="26" t="s">
        <v>15</v>
      </c>
      <c r="E208" s="26" t="s">
        <v>34</v>
      </c>
      <c r="F208" s="26" t="s">
        <v>43</v>
      </c>
      <c r="G208" s="40">
        <f>'Приложение 1'!G208</f>
        <v>7</v>
      </c>
      <c r="H208" s="40" t="str">
        <f>'Приложение 1'!H208</f>
        <v>х</v>
      </c>
      <c r="I208" s="56">
        <f>'Приложение 2 НЗ'!L208</f>
        <v>28241.124813373495</v>
      </c>
      <c r="J208" s="39" t="str">
        <f>'Приложение 2 НЗ'!H208</f>
        <v>х</v>
      </c>
      <c r="K208" s="58"/>
      <c r="L208" s="58"/>
      <c r="M208" s="58"/>
      <c r="N208" s="57">
        <f t="shared" si="6"/>
        <v>197687.87369361447</v>
      </c>
      <c r="O208" s="66"/>
    </row>
    <row r="209" spans="1:15" ht="28.5" customHeight="1" x14ac:dyDescent="0.25">
      <c r="A209" s="4" t="s">
        <v>89</v>
      </c>
      <c r="B209" s="25" t="s">
        <v>225</v>
      </c>
      <c r="C209" s="26" t="s">
        <v>69</v>
      </c>
      <c r="D209" s="26" t="s">
        <v>15</v>
      </c>
      <c r="E209" s="26" t="s">
        <v>34</v>
      </c>
      <c r="F209" s="26" t="s">
        <v>58</v>
      </c>
      <c r="G209" s="40">
        <f>'Приложение 1'!G209</f>
        <v>6</v>
      </c>
      <c r="H209" s="40" t="str">
        <f>'Приложение 1'!H209</f>
        <v>х</v>
      </c>
      <c r="I209" s="56">
        <f>'Приложение 2 НЗ'!L209</f>
        <v>53907.527696840552</v>
      </c>
      <c r="J209" s="39" t="str">
        <f>'Приложение 2 НЗ'!H209</f>
        <v>х</v>
      </c>
      <c r="K209" s="58"/>
      <c r="L209" s="58"/>
      <c r="M209" s="58"/>
      <c r="N209" s="57">
        <f t="shared" si="6"/>
        <v>323445.16618104331</v>
      </c>
      <c r="O209" s="66"/>
    </row>
    <row r="210" spans="1:15" ht="28.5" customHeight="1" x14ac:dyDescent="0.25">
      <c r="A210" s="4" t="s">
        <v>89</v>
      </c>
      <c r="B210" s="25" t="s">
        <v>224</v>
      </c>
      <c r="C210" s="26" t="s">
        <v>69</v>
      </c>
      <c r="D210" s="26" t="s">
        <v>15</v>
      </c>
      <c r="E210" s="26" t="s">
        <v>34</v>
      </c>
      <c r="F210" s="26" t="s">
        <v>10</v>
      </c>
      <c r="G210" s="40">
        <f>'Приложение 1'!G210</f>
        <v>3</v>
      </c>
      <c r="H210" s="40" t="str">
        <f>'Приложение 1'!H210</f>
        <v>х</v>
      </c>
      <c r="I210" s="56">
        <f>'Приложение 2 НЗ'!L210</f>
        <v>180938.32231245129</v>
      </c>
      <c r="J210" s="39" t="str">
        <f>'Приложение 2 НЗ'!H210</f>
        <v>х</v>
      </c>
      <c r="K210" s="58"/>
      <c r="L210" s="58"/>
      <c r="M210" s="58"/>
      <c r="N210" s="57">
        <f t="shared" si="6"/>
        <v>542814.96693735383</v>
      </c>
      <c r="O210" s="66"/>
    </row>
    <row r="211" spans="1:15" ht="25.5" hidden="1" outlineLevel="1" x14ac:dyDescent="0.25">
      <c r="A211" s="4" t="s">
        <v>89</v>
      </c>
      <c r="B211" s="25" t="s">
        <v>223</v>
      </c>
      <c r="C211" s="26" t="s">
        <v>69</v>
      </c>
      <c r="D211" s="26" t="s">
        <v>15</v>
      </c>
      <c r="E211" s="26" t="s">
        <v>34</v>
      </c>
      <c r="F211" s="26" t="s">
        <v>11</v>
      </c>
      <c r="G211" s="40">
        <f>'Приложение 1'!G211</f>
        <v>0</v>
      </c>
      <c r="H211" s="40" t="str">
        <f>'Приложение 1'!H211</f>
        <v>х</v>
      </c>
      <c r="I211" s="56">
        <f>'Приложение 2 НЗ'!L211</f>
        <v>331532.73787586181</v>
      </c>
      <c r="J211" s="39" t="str">
        <f>'Приложение 2 НЗ'!H211</f>
        <v>х</v>
      </c>
      <c r="K211" s="58"/>
      <c r="L211" s="58"/>
      <c r="M211" s="58"/>
      <c r="N211" s="57">
        <f t="shared" si="6"/>
        <v>0</v>
      </c>
      <c r="O211" s="66"/>
    </row>
    <row r="212" spans="1:15" ht="25.5" collapsed="1" x14ac:dyDescent="0.25">
      <c r="A212" s="4" t="s">
        <v>89</v>
      </c>
      <c r="B212" s="25" t="s">
        <v>238</v>
      </c>
      <c r="C212" s="26" t="s">
        <v>69</v>
      </c>
      <c r="D212" s="26" t="s">
        <v>15</v>
      </c>
      <c r="E212" s="26" t="s">
        <v>75</v>
      </c>
      <c r="F212" s="26" t="s">
        <v>43</v>
      </c>
      <c r="G212" s="40">
        <f>'Приложение 1'!G212</f>
        <v>8</v>
      </c>
      <c r="H212" s="40" t="str">
        <f>'Приложение 1'!H212</f>
        <v>х</v>
      </c>
      <c r="I212" s="56">
        <f>'Приложение 2 НЗ'!L212</f>
        <v>18688.700753144723</v>
      </c>
      <c r="J212" s="39" t="str">
        <f>'Приложение 2 НЗ'!H212</f>
        <v>х</v>
      </c>
      <c r="K212" s="58"/>
      <c r="L212" s="58"/>
      <c r="M212" s="58"/>
      <c r="N212" s="57">
        <f t="shared" si="6"/>
        <v>149509.60602515779</v>
      </c>
      <c r="O212" s="66"/>
    </row>
    <row r="213" spans="1:15" ht="29.25" hidden="1" customHeight="1" outlineLevel="1" x14ac:dyDescent="0.25">
      <c r="A213" s="4" t="s">
        <v>89</v>
      </c>
      <c r="B213" s="25" t="s">
        <v>237</v>
      </c>
      <c r="C213" s="26" t="s">
        <v>69</v>
      </c>
      <c r="D213" s="26" t="s">
        <v>15</v>
      </c>
      <c r="E213" s="26" t="s">
        <v>75</v>
      </c>
      <c r="F213" s="26" t="s">
        <v>58</v>
      </c>
      <c r="G213" s="40">
        <f>'Приложение 1'!G213</f>
        <v>0</v>
      </c>
      <c r="H213" s="40" t="str">
        <f>'Приложение 1'!H213</f>
        <v>х</v>
      </c>
      <c r="I213" s="56">
        <f>'Приложение 2 НЗ'!L213</f>
        <v>34800.732629242462</v>
      </c>
      <c r="J213" s="39" t="str">
        <f>'Приложение 2 НЗ'!H213</f>
        <v>х</v>
      </c>
      <c r="K213" s="58"/>
      <c r="L213" s="58"/>
      <c r="M213" s="58"/>
      <c r="N213" s="57">
        <f t="shared" si="6"/>
        <v>0</v>
      </c>
      <c r="O213" s="66"/>
    </row>
    <row r="214" spans="1:15" ht="29.25" hidden="1" customHeight="1" outlineLevel="1" x14ac:dyDescent="0.25">
      <c r="A214" s="4" t="s">
        <v>89</v>
      </c>
      <c r="B214" s="25" t="s">
        <v>236</v>
      </c>
      <c r="C214" s="26" t="s">
        <v>69</v>
      </c>
      <c r="D214" s="26" t="s">
        <v>15</v>
      </c>
      <c r="E214" s="26" t="s">
        <v>75</v>
      </c>
      <c r="F214" s="26" t="s">
        <v>10</v>
      </c>
      <c r="G214" s="40">
        <f>'Приложение 1'!G214</f>
        <v>0</v>
      </c>
      <c r="H214" s="40" t="str">
        <f>'Приложение 1'!H214</f>
        <v>х</v>
      </c>
      <c r="I214" s="56">
        <f>'Приложение 2 НЗ'!L214</f>
        <v>122907.11516812758</v>
      </c>
      <c r="J214" s="39" t="str">
        <f>'Приложение 2 НЗ'!H214</f>
        <v>х</v>
      </c>
      <c r="K214" s="58"/>
      <c r="L214" s="58"/>
      <c r="M214" s="58"/>
      <c r="N214" s="57">
        <f t="shared" si="6"/>
        <v>0</v>
      </c>
      <c r="O214" s="66"/>
    </row>
    <row r="215" spans="1:15" ht="29.25" hidden="1" customHeight="1" outlineLevel="1" x14ac:dyDescent="0.25">
      <c r="A215" s="4" t="s">
        <v>89</v>
      </c>
      <c r="B215" s="25" t="s">
        <v>235</v>
      </c>
      <c r="C215" s="26" t="s">
        <v>69</v>
      </c>
      <c r="D215" s="26" t="s">
        <v>15</v>
      </c>
      <c r="E215" s="26" t="s">
        <v>75</v>
      </c>
      <c r="F215" s="26" t="s">
        <v>11</v>
      </c>
      <c r="G215" s="40">
        <f>'Приложение 1'!G215</f>
        <v>0</v>
      </c>
      <c r="H215" s="40" t="str">
        <f>'Приложение 1'!H215</f>
        <v>х</v>
      </c>
      <c r="I215" s="56">
        <f>'Приложение 2 НЗ'!L215</f>
        <v>342853.50615889323</v>
      </c>
      <c r="J215" s="39" t="str">
        <f>'Приложение 2 НЗ'!H215</f>
        <v>х</v>
      </c>
      <c r="K215" s="58"/>
      <c r="L215" s="58"/>
      <c r="M215" s="58"/>
      <c r="N215" s="57">
        <f t="shared" si="6"/>
        <v>0</v>
      </c>
      <c r="O215" s="66"/>
    </row>
    <row r="216" spans="1:15" ht="25.5" collapsed="1" x14ac:dyDescent="0.25">
      <c r="A216" s="4" t="s">
        <v>89</v>
      </c>
      <c r="B216" s="25" t="s">
        <v>234</v>
      </c>
      <c r="C216" s="26" t="s">
        <v>69</v>
      </c>
      <c r="D216" s="26" t="s">
        <v>15</v>
      </c>
      <c r="E216" s="26" t="s">
        <v>99</v>
      </c>
      <c r="F216" s="26" t="s">
        <v>43</v>
      </c>
      <c r="G216" s="40">
        <f>'Приложение 1'!G216</f>
        <v>10</v>
      </c>
      <c r="H216" s="40" t="str">
        <f>'Приложение 1'!H216</f>
        <v>х</v>
      </c>
      <c r="I216" s="56">
        <f>'Приложение 2 НЗ'!L216</f>
        <v>11807.995230648308</v>
      </c>
      <c r="J216" s="39" t="str">
        <f>'Приложение 2 НЗ'!H216</f>
        <v>х</v>
      </c>
      <c r="K216" s="58"/>
      <c r="L216" s="58"/>
      <c r="M216" s="58"/>
      <c r="N216" s="57">
        <f t="shared" si="6"/>
        <v>118079.95230648309</v>
      </c>
      <c r="O216" s="66"/>
    </row>
    <row r="217" spans="1:15" ht="30.75" hidden="1" customHeight="1" outlineLevel="1" x14ac:dyDescent="0.25">
      <c r="A217" s="4" t="s">
        <v>89</v>
      </c>
      <c r="B217" s="25" t="s">
        <v>233</v>
      </c>
      <c r="C217" s="26" t="s">
        <v>69</v>
      </c>
      <c r="D217" s="26" t="s">
        <v>15</v>
      </c>
      <c r="E217" s="26" t="s">
        <v>99</v>
      </c>
      <c r="F217" s="26" t="s">
        <v>58</v>
      </c>
      <c r="G217" s="40">
        <f>'Приложение 1'!G217</f>
        <v>0</v>
      </c>
      <c r="H217" s="40" t="str">
        <f>'Приложение 1'!H217</f>
        <v>х</v>
      </c>
      <c r="I217" s="56">
        <f>'Приложение 2 НЗ'!L217</f>
        <v>17468.58540660001</v>
      </c>
      <c r="J217" s="39" t="str">
        <f>'Приложение 2 НЗ'!H217</f>
        <v>х</v>
      </c>
      <c r="K217" s="58"/>
      <c r="L217" s="58"/>
      <c r="M217" s="58"/>
      <c r="N217" s="57">
        <f t="shared" si="6"/>
        <v>0</v>
      </c>
      <c r="O217" s="66"/>
    </row>
    <row r="218" spans="1:15" ht="25.5" hidden="1" outlineLevel="1" x14ac:dyDescent="0.25">
      <c r="A218" s="4" t="s">
        <v>89</v>
      </c>
      <c r="B218" s="25" t="s">
        <v>232</v>
      </c>
      <c r="C218" s="26" t="s">
        <v>69</v>
      </c>
      <c r="D218" s="26" t="s">
        <v>15</v>
      </c>
      <c r="E218" s="26" t="s">
        <v>99</v>
      </c>
      <c r="F218" s="26" t="s">
        <v>10</v>
      </c>
      <c r="G218" s="40">
        <f>'Приложение 1'!G218</f>
        <v>0</v>
      </c>
      <c r="H218" s="40" t="str">
        <f>'Приложение 1'!H218</f>
        <v>х</v>
      </c>
      <c r="I218" s="56">
        <f>'Приложение 2 НЗ'!L218</f>
        <v>65002.712596517107</v>
      </c>
      <c r="J218" s="39" t="str">
        <f>'Приложение 2 НЗ'!H218</f>
        <v>х</v>
      </c>
      <c r="K218" s="58"/>
      <c r="L218" s="58"/>
      <c r="M218" s="58"/>
      <c r="N218" s="57">
        <f t="shared" si="6"/>
        <v>0</v>
      </c>
      <c r="O218" s="66"/>
    </row>
    <row r="219" spans="1:15" ht="25.5" hidden="1" outlineLevel="1" x14ac:dyDescent="0.25">
      <c r="A219" s="4" t="s">
        <v>89</v>
      </c>
      <c r="B219" s="25" t="s">
        <v>231</v>
      </c>
      <c r="C219" s="26" t="s">
        <v>69</v>
      </c>
      <c r="D219" s="26" t="s">
        <v>15</v>
      </c>
      <c r="E219" s="26" t="s">
        <v>99</v>
      </c>
      <c r="F219" s="26" t="s">
        <v>11</v>
      </c>
      <c r="G219" s="40">
        <f>'Приложение 1'!G219</f>
        <v>0</v>
      </c>
      <c r="H219" s="40" t="str">
        <f>'Приложение 1'!H219</f>
        <v>х</v>
      </c>
      <c r="I219" s="56">
        <f>'Приложение 2 НЗ'!L219</f>
        <v>96459.393249573637</v>
      </c>
      <c r="J219" s="39" t="str">
        <f>'Приложение 2 НЗ'!H219</f>
        <v>х</v>
      </c>
      <c r="K219" s="58"/>
      <c r="L219" s="58"/>
      <c r="M219" s="58"/>
      <c r="N219" s="57">
        <f t="shared" si="6"/>
        <v>0</v>
      </c>
      <c r="O219" s="66"/>
    </row>
    <row r="220" spans="1:15" ht="51" collapsed="1" x14ac:dyDescent="0.25">
      <c r="A220" s="4" t="s">
        <v>89</v>
      </c>
      <c r="B220" s="25" t="s">
        <v>291</v>
      </c>
      <c r="C220" s="26" t="s">
        <v>71</v>
      </c>
      <c r="D220" s="26" t="s">
        <v>18</v>
      </c>
      <c r="E220" s="26" t="s">
        <v>28</v>
      </c>
      <c r="F220" s="26" t="s">
        <v>43</v>
      </c>
      <c r="G220" s="40">
        <f>'Приложение 1'!G220</f>
        <v>8</v>
      </c>
      <c r="H220" s="40">
        <f>'Приложение 1'!H220</f>
        <v>0</v>
      </c>
      <c r="I220" s="56">
        <f>'Приложение 2 НЗ'!L220</f>
        <v>20038.917826138902</v>
      </c>
      <c r="J220" s="39" t="str">
        <f>'Приложение 2 НЗ'!H220</f>
        <v>х</v>
      </c>
      <c r="K220" s="58"/>
      <c r="L220" s="58"/>
      <c r="M220" s="58"/>
      <c r="N220" s="57">
        <f t="shared" si="6"/>
        <v>160311.34260911122</v>
      </c>
      <c r="O220" s="66"/>
    </row>
    <row r="221" spans="1:15" ht="51" hidden="1" outlineLevel="1" x14ac:dyDescent="0.25">
      <c r="A221" s="4" t="s">
        <v>89</v>
      </c>
      <c r="B221" s="25" t="s">
        <v>290</v>
      </c>
      <c r="C221" s="26" t="s">
        <v>71</v>
      </c>
      <c r="D221" s="26" t="s">
        <v>18</v>
      </c>
      <c r="E221" s="26" t="s">
        <v>28</v>
      </c>
      <c r="F221" s="26" t="s">
        <v>58</v>
      </c>
      <c r="G221" s="40">
        <f>'Приложение 1'!G221</f>
        <v>0</v>
      </c>
      <c r="H221" s="40">
        <f>'Приложение 1'!H221</f>
        <v>0</v>
      </c>
      <c r="I221" s="56">
        <f>'Приложение 2 НЗ'!L221</f>
        <v>49223.009503914924</v>
      </c>
      <c r="J221" s="39" t="str">
        <f>'Приложение 2 НЗ'!H221</f>
        <v>х</v>
      </c>
      <c r="K221" s="58"/>
      <c r="L221" s="58"/>
      <c r="M221" s="58"/>
      <c r="N221" s="57">
        <f t="shared" si="6"/>
        <v>0</v>
      </c>
      <c r="O221" s="66"/>
    </row>
    <row r="222" spans="1:15" ht="51" hidden="1" outlineLevel="1" x14ac:dyDescent="0.25">
      <c r="A222" s="4" t="s">
        <v>89</v>
      </c>
      <c r="B222" s="25" t="s">
        <v>289</v>
      </c>
      <c r="C222" s="26" t="s">
        <v>71</v>
      </c>
      <c r="D222" s="26" t="s">
        <v>18</v>
      </c>
      <c r="E222" s="26" t="s">
        <v>28</v>
      </c>
      <c r="F222" s="26" t="s">
        <v>10</v>
      </c>
      <c r="G222" s="40">
        <f>'Приложение 1'!G222</f>
        <v>0</v>
      </c>
      <c r="H222" s="40">
        <f>'Приложение 1'!H222</f>
        <v>0</v>
      </c>
      <c r="I222" s="56">
        <f>'Приложение 2 НЗ'!L222</f>
        <v>159978.97246585417</v>
      </c>
      <c r="J222" s="39" t="str">
        <f>'Приложение 2 НЗ'!H222</f>
        <v>х</v>
      </c>
      <c r="K222" s="58"/>
      <c r="L222" s="58"/>
      <c r="M222" s="58"/>
      <c r="N222" s="57">
        <f t="shared" si="6"/>
        <v>0</v>
      </c>
      <c r="O222" s="66"/>
    </row>
    <row r="223" spans="1:15" ht="51" hidden="1" outlineLevel="1" x14ac:dyDescent="0.25">
      <c r="A223" s="4" t="s">
        <v>89</v>
      </c>
      <c r="B223" s="25" t="s">
        <v>288</v>
      </c>
      <c r="C223" s="26" t="s">
        <v>71</v>
      </c>
      <c r="D223" s="26" t="s">
        <v>18</v>
      </c>
      <c r="E223" s="26" t="s">
        <v>28</v>
      </c>
      <c r="F223" s="26" t="s">
        <v>11</v>
      </c>
      <c r="G223" s="40">
        <f>'Приложение 1'!G223</f>
        <v>0</v>
      </c>
      <c r="H223" s="40">
        <f>'Приложение 1'!H223</f>
        <v>0</v>
      </c>
      <c r="I223" s="56">
        <f>'Приложение 2 НЗ'!L223</f>
        <v>184462.41765565888</v>
      </c>
      <c r="J223" s="39" t="str">
        <f>'Приложение 2 НЗ'!H223</f>
        <v>х</v>
      </c>
      <c r="K223" s="58"/>
      <c r="L223" s="58"/>
      <c r="M223" s="58"/>
      <c r="N223" s="57">
        <f t="shared" si="6"/>
        <v>0</v>
      </c>
      <c r="O223" s="66"/>
    </row>
    <row r="224" spans="1:15" ht="51" collapsed="1" x14ac:dyDescent="0.25">
      <c r="A224" s="4" t="s">
        <v>89</v>
      </c>
      <c r="B224" s="25" t="s">
        <v>243</v>
      </c>
      <c r="C224" s="26" t="s">
        <v>71</v>
      </c>
      <c r="D224" s="26" t="s">
        <v>18</v>
      </c>
      <c r="E224" s="26" t="s">
        <v>32</v>
      </c>
      <c r="F224" s="26" t="s">
        <v>43</v>
      </c>
      <c r="G224" s="40">
        <f>'Приложение 1'!G224</f>
        <v>39</v>
      </c>
      <c r="H224" s="40" t="str">
        <f>'Приложение 1'!H224</f>
        <v>х</v>
      </c>
      <c r="I224" s="56">
        <f>'Приложение 2 НЗ'!L224</f>
        <v>23542.253115853418</v>
      </c>
      <c r="J224" s="39" t="str">
        <f>'Приложение 2 НЗ'!H224</f>
        <v>х</v>
      </c>
      <c r="K224" s="58"/>
      <c r="L224" s="58"/>
      <c r="M224" s="58"/>
      <c r="N224" s="57">
        <f t="shared" si="6"/>
        <v>918147.87151828327</v>
      </c>
      <c r="O224" s="66"/>
    </row>
    <row r="225" spans="1:15" ht="51" x14ac:dyDescent="0.25">
      <c r="A225" s="4" t="s">
        <v>89</v>
      </c>
      <c r="B225" s="25" t="s">
        <v>244</v>
      </c>
      <c r="C225" s="26" t="s">
        <v>71</v>
      </c>
      <c r="D225" s="26" t="s">
        <v>18</v>
      </c>
      <c r="E225" s="26" t="s">
        <v>32</v>
      </c>
      <c r="F225" s="26" t="s">
        <v>58</v>
      </c>
      <c r="G225" s="40">
        <f>'Приложение 1'!G225</f>
        <v>15</v>
      </c>
      <c r="H225" s="40" t="str">
        <f>'Приложение 1'!H225</f>
        <v>х</v>
      </c>
      <c r="I225" s="56">
        <f>'Приложение 2 НЗ'!L225</f>
        <v>71007.652698190941</v>
      </c>
      <c r="J225" s="39" t="str">
        <f>'Приложение 2 НЗ'!H225</f>
        <v>х</v>
      </c>
      <c r="K225" s="58"/>
      <c r="L225" s="58"/>
      <c r="M225" s="58"/>
      <c r="N225" s="57">
        <f t="shared" si="6"/>
        <v>1065114.7904728642</v>
      </c>
      <c r="O225" s="66"/>
    </row>
    <row r="226" spans="1:15" ht="51" x14ac:dyDescent="0.25">
      <c r="A226" s="4" t="s">
        <v>89</v>
      </c>
      <c r="B226" s="25" t="s">
        <v>245</v>
      </c>
      <c r="C226" s="26" t="s">
        <v>71</v>
      </c>
      <c r="D226" s="26" t="s">
        <v>18</v>
      </c>
      <c r="E226" s="26" t="s">
        <v>32</v>
      </c>
      <c r="F226" s="26" t="s">
        <v>10</v>
      </c>
      <c r="G226" s="40">
        <f>'Приложение 1'!G226</f>
        <v>5</v>
      </c>
      <c r="H226" s="40" t="str">
        <f>'Приложение 1'!H226</f>
        <v>х</v>
      </c>
      <c r="I226" s="56">
        <f>'Приложение 2 НЗ'!L226</f>
        <v>315603.64336380194</v>
      </c>
      <c r="J226" s="39" t="str">
        <f>'Приложение 2 НЗ'!H226</f>
        <v>х</v>
      </c>
      <c r="K226" s="58"/>
      <c r="L226" s="58"/>
      <c r="M226" s="58"/>
      <c r="N226" s="57">
        <f t="shared" si="6"/>
        <v>1578018.2168190097</v>
      </c>
      <c r="O226" s="66"/>
    </row>
    <row r="227" spans="1:15" ht="51" hidden="1" outlineLevel="1" x14ac:dyDescent="0.25">
      <c r="A227" s="4" t="s">
        <v>89</v>
      </c>
      <c r="B227" s="25" t="s">
        <v>246</v>
      </c>
      <c r="C227" s="26" t="s">
        <v>71</v>
      </c>
      <c r="D227" s="26" t="s">
        <v>18</v>
      </c>
      <c r="E227" s="26" t="s">
        <v>32</v>
      </c>
      <c r="F227" s="26" t="s">
        <v>11</v>
      </c>
      <c r="G227" s="40">
        <f>'Приложение 1'!G227</f>
        <v>0</v>
      </c>
      <c r="H227" s="40" t="str">
        <f>'Приложение 1'!H227</f>
        <v>х</v>
      </c>
      <c r="I227" s="56">
        <f>'Приложение 2 НЗ'!L227</f>
        <v>412743.72961130762</v>
      </c>
      <c r="J227" s="39" t="str">
        <f>'Приложение 2 НЗ'!H227</f>
        <v>х</v>
      </c>
      <c r="K227" s="58"/>
      <c r="L227" s="58"/>
      <c r="M227" s="58"/>
      <c r="N227" s="57">
        <f t="shared" si="6"/>
        <v>0</v>
      </c>
      <c r="O227" s="66"/>
    </row>
    <row r="228" spans="1:15" ht="51" collapsed="1" x14ac:dyDescent="0.25">
      <c r="A228" s="4" t="s">
        <v>89</v>
      </c>
      <c r="B228" s="25" t="s">
        <v>247</v>
      </c>
      <c r="C228" s="26" t="s">
        <v>71</v>
      </c>
      <c r="D228" s="26" t="s">
        <v>18</v>
      </c>
      <c r="E228" s="26" t="s">
        <v>47</v>
      </c>
      <c r="F228" s="26" t="s">
        <v>43</v>
      </c>
      <c r="G228" s="40">
        <f>'Приложение 1'!G228</f>
        <v>8</v>
      </c>
      <c r="H228" s="40" t="str">
        <f>'Приложение 1'!H228</f>
        <v>х</v>
      </c>
      <c r="I228" s="56">
        <f>'Приложение 2 НЗ'!L228</f>
        <v>25277.394890810905</v>
      </c>
      <c r="J228" s="39" t="str">
        <f>'Приложение 2 НЗ'!H228</f>
        <v>х</v>
      </c>
      <c r="K228" s="58"/>
      <c r="L228" s="58"/>
      <c r="M228" s="58"/>
      <c r="N228" s="57">
        <f t="shared" si="6"/>
        <v>202219.15912648724</v>
      </c>
      <c r="O228" s="66"/>
    </row>
    <row r="229" spans="1:15" ht="51" x14ac:dyDescent="0.25">
      <c r="A229" s="4" t="s">
        <v>89</v>
      </c>
      <c r="B229" s="25" t="s">
        <v>247</v>
      </c>
      <c r="C229" s="26" t="s">
        <v>71</v>
      </c>
      <c r="D229" s="26" t="s">
        <v>18</v>
      </c>
      <c r="E229" s="26" t="s">
        <v>47</v>
      </c>
      <c r="F229" s="26" t="s">
        <v>43</v>
      </c>
      <c r="G229" s="40">
        <f>'Приложение 1'!G229</f>
        <v>8</v>
      </c>
      <c r="H229" s="40" t="str">
        <f>'Приложение 1'!H229</f>
        <v>х</v>
      </c>
      <c r="I229" s="56">
        <f>'Приложение 2 НЗ'!L229</f>
        <v>30991.509735482905</v>
      </c>
      <c r="J229" s="39" t="str">
        <f>'Приложение 2 НЗ'!H229</f>
        <v>х</v>
      </c>
      <c r="K229" s="58"/>
      <c r="L229" s="58"/>
      <c r="M229" s="58"/>
      <c r="N229" s="57">
        <f t="shared" si="6"/>
        <v>247932.07788386324</v>
      </c>
      <c r="O229" s="66"/>
    </row>
    <row r="230" spans="1:15" ht="51" hidden="1" outlineLevel="1" x14ac:dyDescent="0.25">
      <c r="A230" s="4" t="s">
        <v>89</v>
      </c>
      <c r="B230" s="25" t="s">
        <v>248</v>
      </c>
      <c r="C230" s="26" t="s">
        <v>71</v>
      </c>
      <c r="D230" s="26" t="s">
        <v>18</v>
      </c>
      <c r="E230" s="26" t="s">
        <v>47</v>
      </c>
      <c r="F230" s="26" t="s">
        <v>58</v>
      </c>
      <c r="G230" s="40">
        <f>'Приложение 1'!G230</f>
        <v>0</v>
      </c>
      <c r="H230" s="40" t="str">
        <f>'Приложение 1'!H230</f>
        <v>х</v>
      </c>
      <c r="I230" s="56">
        <f>'Приложение 2 НЗ'!L230</f>
        <v>58929.277212090907</v>
      </c>
      <c r="J230" s="39" t="str">
        <f>'Приложение 2 НЗ'!H230</f>
        <v>х</v>
      </c>
      <c r="K230" s="58"/>
      <c r="L230" s="58"/>
      <c r="M230" s="58"/>
      <c r="N230" s="57">
        <f t="shared" si="6"/>
        <v>0</v>
      </c>
      <c r="O230" s="66"/>
    </row>
    <row r="231" spans="1:15" ht="51" hidden="1" outlineLevel="1" x14ac:dyDescent="0.25">
      <c r="A231" s="4" t="s">
        <v>89</v>
      </c>
      <c r="B231" s="25" t="s">
        <v>249</v>
      </c>
      <c r="C231" s="26" t="s">
        <v>71</v>
      </c>
      <c r="D231" s="26" t="s">
        <v>18</v>
      </c>
      <c r="E231" s="26" t="s">
        <v>47</v>
      </c>
      <c r="F231" s="26" t="s">
        <v>10</v>
      </c>
      <c r="G231" s="40">
        <f>'Приложение 1'!G231</f>
        <v>0</v>
      </c>
      <c r="H231" s="40" t="str">
        <f>'Приложение 1'!H231</f>
        <v>х</v>
      </c>
      <c r="I231" s="56">
        <f>'Приложение 2 НЗ'!L231</f>
        <v>196695.31510056136</v>
      </c>
      <c r="J231" s="39" t="str">
        <f>'Приложение 2 НЗ'!H231</f>
        <v>х</v>
      </c>
      <c r="K231" s="58"/>
      <c r="L231" s="58"/>
      <c r="M231" s="58"/>
      <c r="N231" s="57">
        <f t="shared" si="6"/>
        <v>0</v>
      </c>
      <c r="O231" s="66"/>
    </row>
    <row r="232" spans="1:15" ht="51" hidden="1" outlineLevel="1" x14ac:dyDescent="0.25">
      <c r="A232" s="4" t="s">
        <v>89</v>
      </c>
      <c r="B232" s="25" t="s">
        <v>250</v>
      </c>
      <c r="C232" s="26" t="s">
        <v>71</v>
      </c>
      <c r="D232" s="26" t="s">
        <v>18</v>
      </c>
      <c r="E232" s="26" t="s">
        <v>47</v>
      </c>
      <c r="F232" s="26" t="s">
        <v>11</v>
      </c>
      <c r="G232" s="40">
        <f>'Приложение 1'!G232</f>
        <v>0</v>
      </c>
      <c r="H232" s="40" t="str">
        <f>'Приложение 1'!H232</f>
        <v>х</v>
      </c>
      <c r="I232" s="56">
        <f>'Приложение 2 НЗ'!L232</f>
        <v>246448.8956401709</v>
      </c>
      <c r="J232" s="39" t="str">
        <f>'Приложение 2 НЗ'!H232</f>
        <v>х</v>
      </c>
      <c r="K232" s="58"/>
      <c r="L232" s="58"/>
      <c r="M232" s="58"/>
      <c r="N232" s="57">
        <f t="shared" si="6"/>
        <v>0</v>
      </c>
      <c r="O232" s="66"/>
    </row>
    <row r="233" spans="1:15" ht="51" collapsed="1" x14ac:dyDescent="0.25">
      <c r="A233" s="4" t="s">
        <v>89</v>
      </c>
      <c r="B233" s="31" t="s">
        <v>251</v>
      </c>
      <c r="C233" s="32" t="s">
        <v>71</v>
      </c>
      <c r="D233" s="32" t="s">
        <v>18</v>
      </c>
      <c r="E233" s="32" t="s">
        <v>34</v>
      </c>
      <c r="F233" s="32" t="s">
        <v>43</v>
      </c>
      <c r="G233" s="40">
        <f>'Приложение 1'!G233</f>
        <v>24</v>
      </c>
      <c r="H233" s="40" t="str">
        <f>'Приложение 1'!H233</f>
        <v>х</v>
      </c>
      <c r="I233" s="56">
        <f>'Приложение 2 НЗ'!L233</f>
        <v>22682.701926874899</v>
      </c>
      <c r="J233" s="39" t="str">
        <f>'Приложение 2 НЗ'!H233</f>
        <v>х</v>
      </c>
      <c r="K233" s="58"/>
      <c r="L233" s="58"/>
      <c r="M233" s="58"/>
      <c r="N233" s="57">
        <f t="shared" si="6"/>
        <v>544384.84624499758</v>
      </c>
      <c r="O233" s="66"/>
    </row>
    <row r="234" spans="1:15" ht="51" x14ac:dyDescent="0.25">
      <c r="A234" s="4" t="s">
        <v>89</v>
      </c>
      <c r="B234" s="31" t="s">
        <v>252</v>
      </c>
      <c r="C234" s="32" t="s">
        <v>71</v>
      </c>
      <c r="D234" s="32" t="s">
        <v>18</v>
      </c>
      <c r="E234" s="32" t="s">
        <v>34</v>
      </c>
      <c r="F234" s="32" t="s">
        <v>58</v>
      </c>
      <c r="G234" s="40">
        <f>'Приложение 1'!G234</f>
        <v>7</v>
      </c>
      <c r="H234" s="40" t="str">
        <f>'Приложение 1'!H234</f>
        <v>х</v>
      </c>
      <c r="I234" s="56">
        <f>'Приложение 2 НЗ'!L234</f>
        <v>55166.136812202894</v>
      </c>
      <c r="J234" s="39" t="str">
        <f>'Приложение 2 НЗ'!H234</f>
        <v>х</v>
      </c>
      <c r="K234" s="58"/>
      <c r="L234" s="58"/>
      <c r="M234" s="58"/>
      <c r="N234" s="57">
        <f t="shared" si="6"/>
        <v>386162.95768542029</v>
      </c>
      <c r="O234" s="66"/>
    </row>
    <row r="235" spans="1:15" ht="51" hidden="1" outlineLevel="1" x14ac:dyDescent="0.25">
      <c r="A235" s="4" t="s">
        <v>89</v>
      </c>
      <c r="B235" s="31" t="s">
        <v>253</v>
      </c>
      <c r="C235" s="32" t="s">
        <v>71</v>
      </c>
      <c r="D235" s="32" t="s">
        <v>18</v>
      </c>
      <c r="E235" s="32" t="s">
        <v>34</v>
      </c>
      <c r="F235" s="32" t="s">
        <v>10</v>
      </c>
      <c r="G235" s="40">
        <f>'Приложение 1'!G235</f>
        <v>0</v>
      </c>
      <c r="H235" s="40" t="str">
        <f>'Приложение 1'!H235</f>
        <v>х</v>
      </c>
      <c r="I235" s="56">
        <f>'Приложение 2 НЗ'!L235</f>
        <v>220046.64239906362</v>
      </c>
      <c r="J235" s="39" t="str">
        <f>'Приложение 2 НЗ'!H235</f>
        <v>х</v>
      </c>
      <c r="K235" s="58"/>
      <c r="L235" s="58"/>
      <c r="M235" s="58"/>
      <c r="N235" s="57">
        <f t="shared" si="6"/>
        <v>0</v>
      </c>
      <c r="O235" s="66"/>
    </row>
    <row r="236" spans="1:15" ht="51" hidden="1" outlineLevel="1" x14ac:dyDescent="0.25">
      <c r="A236" s="4" t="s">
        <v>89</v>
      </c>
      <c r="B236" s="31" t="s">
        <v>254</v>
      </c>
      <c r="C236" s="32" t="s">
        <v>71</v>
      </c>
      <c r="D236" s="32" t="s">
        <v>18</v>
      </c>
      <c r="E236" s="32" t="s">
        <v>34</v>
      </c>
      <c r="F236" s="32" t="s">
        <v>11</v>
      </c>
      <c r="G236" s="40">
        <f>'Приложение 1'!G236</f>
        <v>0</v>
      </c>
      <c r="H236" s="40" t="str">
        <f>'Приложение 1'!H236</f>
        <v>х</v>
      </c>
      <c r="I236" s="56">
        <f>'Приложение 2 НЗ'!L236</f>
        <v>279703.42823017092</v>
      </c>
      <c r="J236" s="39" t="str">
        <f>'Приложение 2 НЗ'!H236</f>
        <v>х</v>
      </c>
      <c r="K236" s="58"/>
      <c r="L236" s="58"/>
      <c r="M236" s="58"/>
      <c r="N236" s="57">
        <f t="shared" si="6"/>
        <v>0</v>
      </c>
      <c r="O236" s="66"/>
    </row>
    <row r="237" spans="1:15" ht="25.5" collapsed="1" x14ac:dyDescent="0.25">
      <c r="A237" s="4" t="s">
        <v>89</v>
      </c>
      <c r="B237" s="25" t="s">
        <v>255</v>
      </c>
      <c r="C237" s="26" t="s">
        <v>68</v>
      </c>
      <c r="D237" s="26" t="s">
        <v>16</v>
      </c>
      <c r="E237" s="26" t="s">
        <v>46</v>
      </c>
      <c r="F237" s="26" t="s">
        <v>43</v>
      </c>
      <c r="G237" s="40">
        <f>'Приложение 1'!G237</f>
        <v>8</v>
      </c>
      <c r="H237" s="40" t="str">
        <f>'Приложение 1'!H237</f>
        <v>х</v>
      </c>
      <c r="I237" s="56">
        <f>'Приложение 2 НЗ'!L237</f>
        <v>25840.768802836697</v>
      </c>
      <c r="J237" s="39" t="str">
        <f>'Приложение 2 НЗ'!H237</f>
        <v>х</v>
      </c>
      <c r="K237" s="58"/>
      <c r="L237" s="58"/>
      <c r="M237" s="58"/>
      <c r="N237" s="57">
        <f t="shared" si="6"/>
        <v>206726.15042269358</v>
      </c>
      <c r="O237" s="66"/>
    </row>
    <row r="238" spans="1:15" ht="29.25" customHeight="1" x14ac:dyDescent="0.25">
      <c r="A238" s="4" t="s">
        <v>89</v>
      </c>
      <c r="B238" s="25" t="s">
        <v>256</v>
      </c>
      <c r="C238" s="26" t="s">
        <v>68</v>
      </c>
      <c r="D238" s="26" t="s">
        <v>16</v>
      </c>
      <c r="E238" s="26" t="s">
        <v>46</v>
      </c>
      <c r="F238" s="26" t="s">
        <v>58</v>
      </c>
      <c r="G238" s="40">
        <f>'Приложение 1'!G238</f>
        <v>11</v>
      </c>
      <c r="H238" s="40" t="str">
        <f>'Приложение 1'!H238</f>
        <v>х</v>
      </c>
      <c r="I238" s="56">
        <f>'Приложение 2 НЗ'!L238</f>
        <v>65616.72342938486</v>
      </c>
      <c r="J238" s="39" t="str">
        <f>'Приложение 2 НЗ'!H238</f>
        <v>х</v>
      </c>
      <c r="K238" s="58"/>
      <c r="L238" s="58"/>
      <c r="M238" s="58"/>
      <c r="N238" s="57">
        <f t="shared" si="6"/>
        <v>721783.9577232335</v>
      </c>
      <c r="O238" s="66"/>
    </row>
    <row r="239" spans="1:15" ht="25.5" hidden="1" outlineLevel="1" x14ac:dyDescent="0.25">
      <c r="A239" s="4" t="s">
        <v>89</v>
      </c>
      <c r="B239" s="25" t="s">
        <v>257</v>
      </c>
      <c r="C239" s="26" t="s">
        <v>68</v>
      </c>
      <c r="D239" s="26" t="s">
        <v>16</v>
      </c>
      <c r="E239" s="26" t="s">
        <v>46</v>
      </c>
      <c r="F239" s="26" t="s">
        <v>10</v>
      </c>
      <c r="G239" s="40">
        <f>'Приложение 1'!G239</f>
        <v>0</v>
      </c>
      <c r="H239" s="40" t="str">
        <f>'Приложение 1'!H239</f>
        <v>х</v>
      </c>
      <c r="I239" s="56">
        <f>'Приложение 2 НЗ'!L239</f>
        <v>197910.04463720645</v>
      </c>
      <c r="J239" s="39" t="str">
        <f>'Приложение 2 НЗ'!H239</f>
        <v>х</v>
      </c>
      <c r="K239" s="58"/>
      <c r="L239" s="58"/>
      <c r="M239" s="58"/>
      <c r="N239" s="57">
        <f t="shared" si="6"/>
        <v>0</v>
      </c>
      <c r="O239" s="66"/>
    </row>
    <row r="240" spans="1:15" ht="25.5" hidden="1" outlineLevel="1" x14ac:dyDescent="0.25">
      <c r="A240" s="4" t="s">
        <v>89</v>
      </c>
      <c r="B240" s="25" t="s">
        <v>258</v>
      </c>
      <c r="C240" s="26" t="s">
        <v>68</v>
      </c>
      <c r="D240" s="26" t="s">
        <v>16</v>
      </c>
      <c r="E240" s="26" t="s">
        <v>46</v>
      </c>
      <c r="F240" s="26" t="s">
        <v>11</v>
      </c>
      <c r="G240" s="40">
        <f>'Приложение 1'!G240</f>
        <v>0</v>
      </c>
      <c r="H240" s="40" t="str">
        <f>'Приложение 1'!H240</f>
        <v>х</v>
      </c>
      <c r="I240" s="56">
        <f>'Приложение 2 НЗ'!L240</f>
        <v>263913.47441665642</v>
      </c>
      <c r="J240" s="39" t="str">
        <f>'Приложение 2 НЗ'!H240</f>
        <v>х</v>
      </c>
      <c r="K240" s="58"/>
      <c r="L240" s="58"/>
      <c r="M240" s="58"/>
      <c r="N240" s="57">
        <f t="shared" si="6"/>
        <v>0</v>
      </c>
      <c r="O240" s="66"/>
    </row>
    <row r="241" spans="1:15" ht="25.5" collapsed="1" x14ac:dyDescent="0.25">
      <c r="A241" s="4" t="s">
        <v>89</v>
      </c>
      <c r="B241" s="25" t="s">
        <v>259</v>
      </c>
      <c r="C241" s="26" t="s">
        <v>68</v>
      </c>
      <c r="D241" s="26" t="s">
        <v>16</v>
      </c>
      <c r="E241" s="26" t="s">
        <v>30</v>
      </c>
      <c r="F241" s="26" t="s">
        <v>43</v>
      </c>
      <c r="G241" s="40">
        <f>'Приложение 1'!G241</f>
        <v>8</v>
      </c>
      <c r="H241" s="40" t="str">
        <f>'Приложение 1'!H241</f>
        <v>х</v>
      </c>
      <c r="I241" s="56">
        <f>'Приложение 2 НЗ'!L241</f>
        <v>20929.804969573066</v>
      </c>
      <c r="J241" s="39" t="str">
        <f>'Приложение 2 НЗ'!H241</f>
        <v>х</v>
      </c>
      <c r="K241" s="58"/>
      <c r="L241" s="58"/>
      <c r="M241" s="58"/>
      <c r="N241" s="57">
        <f t="shared" si="6"/>
        <v>167438.43975658453</v>
      </c>
      <c r="O241" s="66"/>
    </row>
    <row r="242" spans="1:15" ht="29.25" customHeight="1" x14ac:dyDescent="0.25">
      <c r="A242" s="4" t="s">
        <v>89</v>
      </c>
      <c r="B242" s="25" t="s">
        <v>260</v>
      </c>
      <c r="C242" s="26" t="s">
        <v>68</v>
      </c>
      <c r="D242" s="26" t="s">
        <v>16</v>
      </c>
      <c r="E242" s="26" t="s">
        <v>30</v>
      </c>
      <c r="F242" s="26" t="s">
        <v>58</v>
      </c>
      <c r="G242" s="40">
        <f>'Приложение 1'!G242</f>
        <v>8</v>
      </c>
      <c r="H242" s="40" t="str">
        <f>'Приложение 1'!H242</f>
        <v>х</v>
      </c>
      <c r="I242" s="56">
        <f>'Приложение 2 НЗ'!L242</f>
        <v>61786.986950614752</v>
      </c>
      <c r="J242" s="39" t="str">
        <f>'Приложение 2 НЗ'!H242</f>
        <v>х</v>
      </c>
      <c r="K242" s="58"/>
      <c r="L242" s="58"/>
      <c r="M242" s="58"/>
      <c r="N242" s="57">
        <f t="shared" si="6"/>
        <v>494295.89560491801</v>
      </c>
      <c r="O242" s="66"/>
    </row>
    <row r="243" spans="1:15" ht="25.5" hidden="1" outlineLevel="1" x14ac:dyDescent="0.25">
      <c r="A243" s="4" t="s">
        <v>89</v>
      </c>
      <c r="B243" s="25" t="s">
        <v>261</v>
      </c>
      <c r="C243" s="26" t="s">
        <v>68</v>
      </c>
      <c r="D243" s="26" t="s">
        <v>16</v>
      </c>
      <c r="E243" s="26" t="s">
        <v>30</v>
      </c>
      <c r="F243" s="26" t="s">
        <v>10</v>
      </c>
      <c r="G243" s="40">
        <f>'Приложение 1'!G243</f>
        <v>0</v>
      </c>
      <c r="H243" s="40" t="str">
        <f>'Приложение 1'!H243</f>
        <v>х</v>
      </c>
      <c r="I243" s="56">
        <f>'Приложение 2 НЗ'!L243</f>
        <v>188099.1052573128</v>
      </c>
      <c r="J243" s="39" t="str">
        <f>'Приложение 2 НЗ'!H243</f>
        <v>х</v>
      </c>
      <c r="K243" s="58"/>
      <c r="L243" s="58"/>
      <c r="M243" s="58"/>
      <c r="N243" s="57">
        <f t="shared" si="6"/>
        <v>0</v>
      </c>
      <c r="O243" s="66"/>
    </row>
    <row r="244" spans="1:15" ht="25.5" hidden="1" outlineLevel="1" x14ac:dyDescent="0.25">
      <c r="A244" s="4" t="s">
        <v>89</v>
      </c>
      <c r="B244" s="25" t="s">
        <v>262</v>
      </c>
      <c r="C244" s="26" t="s">
        <v>68</v>
      </c>
      <c r="D244" s="26" t="s">
        <v>16</v>
      </c>
      <c r="E244" s="26" t="s">
        <v>30</v>
      </c>
      <c r="F244" s="26" t="s">
        <v>11</v>
      </c>
      <c r="G244" s="40">
        <f>'Приложение 1'!G244</f>
        <v>0</v>
      </c>
      <c r="H244" s="40" t="str">
        <f>'Приложение 1'!H244</f>
        <v>х</v>
      </c>
      <c r="I244" s="56">
        <f>'Приложение 2 НЗ'!L244</f>
        <v>362582.6355976981</v>
      </c>
      <c r="J244" s="39" t="str">
        <f>'Приложение 2 НЗ'!H244</f>
        <v>х</v>
      </c>
      <c r="K244" s="58"/>
      <c r="L244" s="58"/>
      <c r="M244" s="58"/>
      <c r="N244" s="57">
        <f t="shared" si="6"/>
        <v>0</v>
      </c>
      <c r="O244" s="66"/>
    </row>
    <row r="245" spans="1:15" ht="30" hidden="1" customHeight="1" outlineLevel="1" x14ac:dyDescent="0.25">
      <c r="A245" s="4" t="s">
        <v>89</v>
      </c>
      <c r="B245" s="25" t="s">
        <v>263</v>
      </c>
      <c r="C245" s="26" t="s">
        <v>68</v>
      </c>
      <c r="D245" s="26" t="s">
        <v>16</v>
      </c>
      <c r="E245" s="26" t="s">
        <v>32</v>
      </c>
      <c r="F245" s="26" t="s">
        <v>43</v>
      </c>
      <c r="G245" s="40">
        <f>'Приложение 1'!G245</f>
        <v>0</v>
      </c>
      <c r="H245" s="40" t="str">
        <f>'Приложение 1'!H245</f>
        <v>х</v>
      </c>
      <c r="I245" s="56">
        <f>'Приложение 2 НЗ'!L245</f>
        <v>23718.40566054298</v>
      </c>
      <c r="J245" s="39" t="str">
        <f>'Приложение 2 НЗ'!H245</f>
        <v>х</v>
      </c>
      <c r="K245" s="58"/>
      <c r="L245" s="58"/>
      <c r="M245" s="58"/>
      <c r="N245" s="57">
        <f t="shared" si="6"/>
        <v>0</v>
      </c>
      <c r="O245" s="66"/>
    </row>
    <row r="246" spans="1:15" ht="28.5" hidden="1" customHeight="1" outlineLevel="1" x14ac:dyDescent="0.25">
      <c r="A246" s="4" t="s">
        <v>89</v>
      </c>
      <c r="B246" s="25" t="s">
        <v>264</v>
      </c>
      <c r="C246" s="26" t="s">
        <v>68</v>
      </c>
      <c r="D246" s="26" t="s">
        <v>16</v>
      </c>
      <c r="E246" s="26" t="s">
        <v>32</v>
      </c>
      <c r="F246" s="26" t="s">
        <v>58</v>
      </c>
      <c r="G246" s="40">
        <f>'Приложение 1'!G246</f>
        <v>0</v>
      </c>
      <c r="H246" s="40" t="str">
        <f>'Приложение 1'!H246</f>
        <v>х</v>
      </c>
      <c r="I246" s="56">
        <f>'Приложение 2 НЗ'!L246</f>
        <v>76475.770292822548</v>
      </c>
      <c r="J246" s="39" t="str">
        <f>'Приложение 2 НЗ'!H246</f>
        <v>х</v>
      </c>
      <c r="K246" s="58"/>
      <c r="L246" s="58"/>
      <c r="M246" s="58"/>
      <c r="N246" s="57">
        <f t="shared" si="6"/>
        <v>0</v>
      </c>
      <c r="O246" s="66"/>
    </row>
    <row r="247" spans="1:15" ht="25.5" collapsed="1" x14ac:dyDescent="0.25">
      <c r="A247" s="4" t="s">
        <v>89</v>
      </c>
      <c r="B247" s="25" t="s">
        <v>265</v>
      </c>
      <c r="C247" s="26" t="s">
        <v>68</v>
      </c>
      <c r="D247" s="26" t="s">
        <v>16</v>
      </c>
      <c r="E247" s="26" t="s">
        <v>32</v>
      </c>
      <c r="F247" s="26" t="s">
        <v>10</v>
      </c>
      <c r="G247" s="40">
        <f>'Приложение 1'!G247</f>
        <v>2</v>
      </c>
      <c r="H247" s="40" t="str">
        <f>'Приложение 1'!H247</f>
        <v>х</v>
      </c>
      <c r="I247" s="56">
        <f>'Приложение 2 НЗ'!L247</f>
        <v>299775.42072589765</v>
      </c>
      <c r="J247" s="39" t="str">
        <f>'Приложение 2 НЗ'!H247</f>
        <v>х</v>
      </c>
      <c r="K247" s="58"/>
      <c r="L247" s="58"/>
      <c r="M247" s="58"/>
      <c r="N247" s="57">
        <f t="shared" si="6"/>
        <v>599550.84145179531</v>
      </c>
      <c r="O247" s="66"/>
    </row>
    <row r="248" spans="1:15" ht="25.5" x14ac:dyDescent="0.25">
      <c r="A248" s="4" t="s">
        <v>89</v>
      </c>
      <c r="B248" s="25" t="s">
        <v>266</v>
      </c>
      <c r="C248" s="26" t="s">
        <v>68</v>
      </c>
      <c r="D248" s="26" t="s">
        <v>16</v>
      </c>
      <c r="E248" s="26" t="s">
        <v>32</v>
      </c>
      <c r="F248" s="26" t="s">
        <v>11</v>
      </c>
      <c r="G248" s="40">
        <f>'Приложение 1'!G248</f>
        <v>2</v>
      </c>
      <c r="H248" s="40" t="str">
        <f>'Приложение 1'!H248</f>
        <v>х</v>
      </c>
      <c r="I248" s="56">
        <f>'Приложение 2 НЗ'!L248</f>
        <v>428694.64772293554</v>
      </c>
      <c r="J248" s="39" t="str">
        <f>'Приложение 2 НЗ'!H248</f>
        <v>х</v>
      </c>
      <c r="K248" s="58"/>
      <c r="L248" s="58"/>
      <c r="M248" s="58"/>
      <c r="N248" s="57">
        <f t="shared" si="6"/>
        <v>857389.29544587107</v>
      </c>
      <c r="O248" s="66"/>
    </row>
    <row r="249" spans="1:15" ht="25.5" x14ac:dyDescent="0.25">
      <c r="A249" s="4" t="s">
        <v>89</v>
      </c>
      <c r="B249" s="25" t="s">
        <v>267</v>
      </c>
      <c r="C249" s="26" t="s">
        <v>68</v>
      </c>
      <c r="D249" s="26" t="s">
        <v>16</v>
      </c>
      <c r="E249" s="26" t="s">
        <v>34</v>
      </c>
      <c r="F249" s="26" t="s">
        <v>43</v>
      </c>
      <c r="G249" s="40">
        <f>'Приложение 1'!G249</f>
        <v>4</v>
      </c>
      <c r="H249" s="40" t="str">
        <f>'Приложение 1'!H249</f>
        <v>х</v>
      </c>
      <c r="I249" s="56">
        <f>'Приложение 2 НЗ'!L249</f>
        <v>63283.505448409967</v>
      </c>
      <c r="J249" s="39" t="str">
        <f>'Приложение 2 НЗ'!H249</f>
        <v>х</v>
      </c>
      <c r="K249" s="58"/>
      <c r="L249" s="58"/>
      <c r="M249" s="58"/>
      <c r="N249" s="57">
        <f t="shared" ref="N249:N253" si="7">G249*I249</f>
        <v>253134.02179363987</v>
      </c>
      <c r="O249" s="66"/>
    </row>
    <row r="250" spans="1:15" ht="25.5" hidden="1" outlineLevel="1" x14ac:dyDescent="0.25">
      <c r="A250" s="6" t="s">
        <v>89</v>
      </c>
      <c r="B250" s="33" t="s">
        <v>267</v>
      </c>
      <c r="C250" s="34" t="s">
        <v>68</v>
      </c>
      <c r="D250" s="34" t="s">
        <v>16</v>
      </c>
      <c r="E250" s="34" t="s">
        <v>34</v>
      </c>
      <c r="F250" s="34" t="s">
        <v>43</v>
      </c>
      <c r="G250" s="40">
        <f>'Приложение 1'!G250</f>
        <v>0</v>
      </c>
      <c r="H250" s="40" t="str">
        <f>'Приложение 1'!H250</f>
        <v>х</v>
      </c>
      <c r="I250" s="56">
        <f>'Приложение 2 НЗ'!L250</f>
        <v>28998.816380377961</v>
      </c>
      <c r="J250" s="58"/>
      <c r="K250" s="58"/>
      <c r="L250" s="58"/>
      <c r="M250" s="58"/>
      <c r="N250" s="57">
        <f t="shared" si="7"/>
        <v>0</v>
      </c>
      <c r="O250" s="66"/>
    </row>
    <row r="251" spans="1:15" ht="31.5" hidden="1" customHeight="1" outlineLevel="1" x14ac:dyDescent="0.25">
      <c r="A251" s="4" t="s">
        <v>89</v>
      </c>
      <c r="B251" s="25" t="s">
        <v>268</v>
      </c>
      <c r="C251" s="26" t="s">
        <v>68</v>
      </c>
      <c r="D251" s="26" t="s">
        <v>16</v>
      </c>
      <c r="E251" s="26" t="s">
        <v>34</v>
      </c>
      <c r="F251" s="26" t="s">
        <v>58</v>
      </c>
      <c r="G251" s="40">
        <f>'Приложение 1'!G251</f>
        <v>0</v>
      </c>
      <c r="H251" s="40" t="str">
        <f>'Приложение 1'!H251</f>
        <v>х</v>
      </c>
      <c r="I251" s="56">
        <f>'Приложение 2 НЗ'!L251</f>
        <v>66048.149900610355</v>
      </c>
      <c r="J251" s="58"/>
      <c r="K251" s="58"/>
      <c r="L251" s="58"/>
      <c r="M251" s="58"/>
      <c r="N251" s="57">
        <f t="shared" si="7"/>
        <v>0</v>
      </c>
      <c r="O251" s="66"/>
    </row>
    <row r="252" spans="1:15" ht="25.5" hidden="1" outlineLevel="1" x14ac:dyDescent="0.25">
      <c r="A252" s="4" t="s">
        <v>89</v>
      </c>
      <c r="B252" s="25" t="s">
        <v>269</v>
      </c>
      <c r="C252" s="26" t="s">
        <v>68</v>
      </c>
      <c r="D252" s="26" t="s">
        <v>16</v>
      </c>
      <c r="E252" s="26" t="s">
        <v>34</v>
      </c>
      <c r="F252" s="26" t="s">
        <v>10</v>
      </c>
      <c r="G252" s="40">
        <f>'Приложение 1'!G252</f>
        <v>0</v>
      </c>
      <c r="H252" s="40" t="str">
        <f>'Приложение 1'!H252</f>
        <v>х</v>
      </c>
      <c r="I252" s="56">
        <f>'Приложение 2 НЗ'!L252</f>
        <v>258537.61179475082</v>
      </c>
      <c r="J252" s="58"/>
      <c r="K252" s="58"/>
      <c r="L252" s="58"/>
      <c r="M252" s="58"/>
      <c r="N252" s="57">
        <f t="shared" si="7"/>
        <v>0</v>
      </c>
      <c r="O252" s="66"/>
    </row>
    <row r="253" spans="1:15" ht="25.5" hidden="1" outlineLevel="1" x14ac:dyDescent="0.25">
      <c r="A253" s="4" t="s">
        <v>89</v>
      </c>
      <c r="B253" s="25" t="s">
        <v>270</v>
      </c>
      <c r="C253" s="26" t="s">
        <v>68</v>
      </c>
      <c r="D253" s="26" t="s">
        <v>16</v>
      </c>
      <c r="E253" s="26" t="s">
        <v>34</v>
      </c>
      <c r="F253" s="26" t="s">
        <v>11</v>
      </c>
      <c r="G253" s="40">
        <f>'Приложение 1'!G253</f>
        <v>0</v>
      </c>
      <c r="H253" s="40" t="str">
        <f>'Приложение 1'!H253</f>
        <v>х</v>
      </c>
      <c r="I253" s="56">
        <f>'Приложение 2 НЗ'!L253</f>
        <v>333489.52683832915</v>
      </c>
      <c r="J253" s="58"/>
      <c r="K253" s="58"/>
      <c r="L253" s="58"/>
      <c r="M253" s="58"/>
      <c r="N253" s="57">
        <f t="shared" si="7"/>
        <v>0</v>
      </c>
      <c r="O253" s="66"/>
    </row>
    <row r="254" spans="1:15" ht="76.5" hidden="1" outlineLevel="1" x14ac:dyDescent="0.25">
      <c r="A254" s="7" t="s">
        <v>89</v>
      </c>
      <c r="B254" s="8"/>
      <c r="C254" s="7" t="s">
        <v>183</v>
      </c>
      <c r="D254" s="7" t="s">
        <v>60</v>
      </c>
      <c r="E254" s="7" t="s">
        <v>12</v>
      </c>
      <c r="F254" s="26"/>
      <c r="G254" s="40" t="str">
        <f>'Приложение 1'!G254</f>
        <v>х</v>
      </c>
      <c r="H254" s="40">
        <f>'Приложение 1'!H254</f>
        <v>0</v>
      </c>
      <c r="I254" s="68" t="str">
        <f>'Приложение 2 НЗ'!L254</f>
        <v>х</v>
      </c>
      <c r="J254" s="58">
        <f>'Приложение 2 НЗ'!M254</f>
        <v>0</v>
      </c>
      <c r="K254" s="58"/>
      <c r="L254" s="58"/>
      <c r="M254" s="58"/>
      <c r="N254" s="57">
        <f t="shared" ref="N254:N273" si="8">H254*J254</f>
        <v>0</v>
      </c>
      <c r="O254" s="66"/>
    </row>
    <row r="255" spans="1:15" ht="53.25" customHeight="1" collapsed="1" x14ac:dyDescent="0.25">
      <c r="A255" s="7" t="s">
        <v>89</v>
      </c>
      <c r="B255" s="5" t="s">
        <v>297</v>
      </c>
      <c r="C255" s="7" t="s">
        <v>184</v>
      </c>
      <c r="D255" s="7" t="s">
        <v>9</v>
      </c>
      <c r="E255" s="7" t="s">
        <v>57</v>
      </c>
      <c r="F255" s="26"/>
      <c r="G255" s="40" t="str">
        <f>'Приложение 1'!G255</f>
        <v>х</v>
      </c>
      <c r="H255" s="40">
        <f>'Приложение 1'!H255</f>
        <v>25</v>
      </c>
      <c r="I255" s="68" t="str">
        <f>'Приложение 2 НЗ'!L255</f>
        <v>х</v>
      </c>
      <c r="J255" s="58">
        <f>'Приложение 2 НЗ'!M255</f>
        <v>42996</v>
      </c>
      <c r="K255" s="58"/>
      <c r="L255" s="58"/>
      <c r="M255" s="58"/>
      <c r="N255" s="57">
        <f t="shared" si="8"/>
        <v>1074900</v>
      </c>
      <c r="O255" s="66"/>
    </row>
    <row r="256" spans="1:15" ht="38.25" hidden="1" outlineLevel="1" x14ac:dyDescent="0.25">
      <c r="A256" s="7" t="s">
        <v>89</v>
      </c>
      <c r="B256" s="8"/>
      <c r="C256" s="7" t="s">
        <v>181</v>
      </c>
      <c r="D256" s="7" t="s">
        <v>14</v>
      </c>
      <c r="E256" s="7" t="s">
        <v>57</v>
      </c>
      <c r="F256" s="26"/>
      <c r="G256" s="40" t="str">
        <f>'Приложение 1'!G256</f>
        <v>х</v>
      </c>
      <c r="H256" s="40">
        <f>'Приложение 1'!H256</f>
        <v>0</v>
      </c>
      <c r="I256" s="68" t="str">
        <f>'Приложение 2 НЗ'!L256</f>
        <v>х</v>
      </c>
      <c r="J256" s="58">
        <f>'Приложение 2 НЗ'!M256</f>
        <v>80000</v>
      </c>
      <c r="K256" s="58"/>
      <c r="L256" s="58"/>
      <c r="M256" s="58"/>
      <c r="N256" s="57">
        <f t="shared" si="8"/>
        <v>0</v>
      </c>
      <c r="O256" s="66"/>
    </row>
    <row r="257" spans="1:15" ht="42.75" customHeight="1" collapsed="1" x14ac:dyDescent="0.25">
      <c r="A257" s="7" t="s">
        <v>89</v>
      </c>
      <c r="B257" s="5" t="s">
        <v>298</v>
      </c>
      <c r="C257" s="7" t="s">
        <v>181</v>
      </c>
      <c r="D257" s="37" t="s">
        <v>14</v>
      </c>
      <c r="E257" s="37" t="s">
        <v>56</v>
      </c>
      <c r="F257" s="26"/>
      <c r="G257" s="40" t="str">
        <f>'Приложение 1'!G257</f>
        <v>х</v>
      </c>
      <c r="H257" s="40">
        <f>'Приложение 1'!H257</f>
        <v>7</v>
      </c>
      <c r="I257" s="68" t="str">
        <f>'Приложение 2 НЗ'!L257</f>
        <v>х</v>
      </c>
      <c r="J257" s="58">
        <f>'Приложение 2 НЗ'!M257</f>
        <v>32828.57</v>
      </c>
      <c r="K257" s="58"/>
      <c r="L257" s="58"/>
      <c r="M257" s="58"/>
      <c r="N257" s="57">
        <f t="shared" si="8"/>
        <v>229799.99</v>
      </c>
      <c r="O257" s="66"/>
    </row>
    <row r="258" spans="1:15" ht="63.75" hidden="1" outlineLevel="1" x14ac:dyDescent="0.25">
      <c r="A258" s="7" t="s">
        <v>89</v>
      </c>
      <c r="B258" s="8"/>
      <c r="C258" s="7" t="s">
        <v>182</v>
      </c>
      <c r="D258" s="7" t="s">
        <v>19</v>
      </c>
      <c r="E258" s="7" t="s">
        <v>57</v>
      </c>
      <c r="F258" s="26"/>
      <c r="G258" s="40" t="str">
        <f>'Приложение 1'!G258</f>
        <v>х</v>
      </c>
      <c r="H258" s="40">
        <f>'Приложение 1'!H258</f>
        <v>0</v>
      </c>
      <c r="I258" s="68" t="str">
        <f>'Приложение 2 НЗ'!L258</f>
        <v>х</v>
      </c>
      <c r="J258" s="58">
        <f>'Приложение 2 НЗ'!M258</f>
        <v>50000</v>
      </c>
      <c r="K258" s="58"/>
      <c r="L258" s="58"/>
      <c r="M258" s="58"/>
      <c r="N258" s="57">
        <f t="shared" si="8"/>
        <v>0</v>
      </c>
      <c r="O258" s="66"/>
    </row>
    <row r="259" spans="1:15" ht="68.25" customHeight="1" collapsed="1" x14ac:dyDescent="0.25">
      <c r="A259" s="7" t="s">
        <v>89</v>
      </c>
      <c r="B259" s="5" t="s">
        <v>299</v>
      </c>
      <c r="C259" s="7" t="s">
        <v>182</v>
      </c>
      <c r="D259" s="7" t="s">
        <v>19</v>
      </c>
      <c r="E259" s="7" t="s">
        <v>56</v>
      </c>
      <c r="F259" s="26"/>
      <c r="G259" s="40" t="str">
        <f>'Приложение 1'!G259</f>
        <v>х</v>
      </c>
      <c r="H259" s="40">
        <f>'Приложение 1'!H259</f>
        <v>2</v>
      </c>
      <c r="I259" s="68" t="str">
        <f>'Приложение 2 НЗ'!L259</f>
        <v>х</v>
      </c>
      <c r="J259" s="58">
        <f>'Приложение 2 НЗ'!M259</f>
        <v>90000</v>
      </c>
      <c r="K259" s="58"/>
      <c r="L259" s="58"/>
      <c r="M259" s="58"/>
      <c r="N259" s="57">
        <f t="shared" si="8"/>
        <v>180000</v>
      </c>
      <c r="O259" s="66"/>
    </row>
    <row r="260" spans="1:15" ht="54" customHeight="1" x14ac:dyDescent="0.25">
      <c r="A260" s="7" t="s">
        <v>89</v>
      </c>
      <c r="B260" s="8" t="s">
        <v>300</v>
      </c>
      <c r="C260" s="7" t="s">
        <v>271</v>
      </c>
      <c r="D260" s="4" t="s">
        <v>66</v>
      </c>
      <c r="E260" s="7" t="s">
        <v>80</v>
      </c>
      <c r="F260" s="7"/>
      <c r="G260" s="40" t="str">
        <f>'Приложение 1'!G260</f>
        <v>х</v>
      </c>
      <c r="H260" s="40">
        <f>'Приложение 1'!H260</f>
        <v>2</v>
      </c>
      <c r="I260" s="68" t="str">
        <f>'Приложение 2 НЗ'!L260</f>
        <v>х</v>
      </c>
      <c r="J260" s="58">
        <f>'Приложение 2 НЗ'!M260</f>
        <v>57847.05999999999</v>
      </c>
      <c r="K260" s="58"/>
      <c r="L260" s="58"/>
      <c r="M260" s="58"/>
      <c r="N260" s="57">
        <f t="shared" si="8"/>
        <v>115694.11999999998</v>
      </c>
      <c r="O260" s="66"/>
    </row>
    <row r="261" spans="1:15" ht="54.75" customHeight="1" x14ac:dyDescent="0.25">
      <c r="A261" s="7" t="s">
        <v>89</v>
      </c>
      <c r="B261" s="8" t="s">
        <v>301</v>
      </c>
      <c r="C261" s="7" t="s">
        <v>271</v>
      </c>
      <c r="D261" s="4" t="s">
        <v>66</v>
      </c>
      <c r="E261" s="7" t="s">
        <v>67</v>
      </c>
      <c r="F261" s="7"/>
      <c r="G261" s="40" t="str">
        <f>'Приложение 1'!G261</f>
        <v>х</v>
      </c>
      <c r="H261" s="40">
        <f>'Приложение 1'!H261</f>
        <v>15</v>
      </c>
      <c r="I261" s="68" t="str">
        <f>'Приложение 2 НЗ'!L261</f>
        <v>х</v>
      </c>
      <c r="J261" s="58">
        <f>'Приложение 2 НЗ'!M261</f>
        <v>57847.05999999999</v>
      </c>
      <c r="K261" s="58"/>
      <c r="L261" s="58"/>
      <c r="M261" s="58"/>
      <c r="N261" s="57">
        <f t="shared" si="8"/>
        <v>867705.89999999991</v>
      </c>
      <c r="O261" s="66"/>
    </row>
    <row r="262" spans="1:15" x14ac:dyDescent="0.25">
      <c r="A262" s="23" t="s">
        <v>185</v>
      </c>
      <c r="B262" s="24"/>
      <c r="C262" s="23"/>
      <c r="D262" s="23"/>
      <c r="E262" s="23"/>
      <c r="F262" s="23"/>
      <c r="G262" s="54">
        <f>'Приложение 1'!G262</f>
        <v>331</v>
      </c>
      <c r="H262" s="54"/>
      <c r="I262" s="64"/>
      <c r="J262" s="64"/>
      <c r="K262" s="64"/>
      <c r="L262" s="64">
        <v>90000</v>
      </c>
      <c r="M262" s="64"/>
      <c r="N262" s="64">
        <f>SUM(N160:N261)</f>
        <v>25332277.7773173</v>
      </c>
      <c r="O262" s="66">
        <f>L262+N262</f>
        <v>25422277.7773173</v>
      </c>
    </row>
    <row r="263" spans="1:15" ht="66.75" customHeight="1" x14ac:dyDescent="0.25">
      <c r="A263" s="7" t="s">
        <v>90</v>
      </c>
      <c r="B263" s="8" t="s">
        <v>302</v>
      </c>
      <c r="C263" s="7" t="s">
        <v>274</v>
      </c>
      <c r="D263" s="7" t="s">
        <v>78</v>
      </c>
      <c r="E263" s="7"/>
      <c r="F263" s="7" t="s">
        <v>12</v>
      </c>
      <c r="G263" s="39" t="str">
        <f>'Приложение 1'!G263</f>
        <v>х</v>
      </c>
      <c r="H263" s="39">
        <f>'Приложение 1'!H263</f>
        <v>7</v>
      </c>
      <c r="I263" s="68" t="str">
        <f>'Приложение 2 НЗ'!L263</f>
        <v>х</v>
      </c>
      <c r="J263" s="58">
        <f>'Приложение 2 НЗ'!M263</f>
        <v>962185.68</v>
      </c>
      <c r="K263" s="65"/>
      <c r="L263" s="65"/>
      <c r="M263" s="65"/>
      <c r="N263" s="57">
        <f t="shared" si="8"/>
        <v>6735299.7600000007</v>
      </c>
      <c r="O263" s="66"/>
    </row>
    <row r="264" spans="1:15" ht="40.5" customHeight="1" x14ac:dyDescent="0.25">
      <c r="A264" s="7" t="s">
        <v>90</v>
      </c>
      <c r="B264" s="8" t="s">
        <v>304</v>
      </c>
      <c r="C264" s="7" t="s">
        <v>273</v>
      </c>
      <c r="D264" s="7" t="s">
        <v>7</v>
      </c>
      <c r="E264" s="7" t="s">
        <v>12</v>
      </c>
      <c r="F264" s="7" t="s">
        <v>12</v>
      </c>
      <c r="G264" s="39" t="str">
        <f>'Приложение 1'!G264</f>
        <v>х</v>
      </c>
      <c r="H264" s="39">
        <f>'Приложение 1'!H264</f>
        <v>111</v>
      </c>
      <c r="I264" s="68" t="str">
        <f>'Приложение 2 НЗ'!L264</f>
        <v>х</v>
      </c>
      <c r="J264" s="58">
        <f>'Приложение 2 НЗ'!M264</f>
        <v>226281.08</v>
      </c>
      <c r="K264" s="65"/>
      <c r="L264" s="65"/>
      <c r="M264" s="65"/>
      <c r="N264" s="57">
        <f t="shared" si="8"/>
        <v>25117199.879999999</v>
      </c>
      <c r="O264" s="66"/>
    </row>
    <row r="265" spans="1:15" ht="53.25" customHeight="1" x14ac:dyDescent="0.25">
      <c r="A265" s="7" t="s">
        <v>90</v>
      </c>
      <c r="B265" s="8" t="s">
        <v>300</v>
      </c>
      <c r="C265" s="7" t="s">
        <v>271</v>
      </c>
      <c r="D265" s="7" t="s">
        <v>66</v>
      </c>
      <c r="E265" s="7" t="s">
        <v>80</v>
      </c>
      <c r="F265" s="7" t="s">
        <v>12</v>
      </c>
      <c r="G265" s="39" t="str">
        <f>'Приложение 1'!G265</f>
        <v>х</v>
      </c>
      <c r="H265" s="39">
        <f>'Приложение 1'!H265</f>
        <v>15</v>
      </c>
      <c r="I265" s="68" t="str">
        <f>'Приложение 2 НЗ'!L265</f>
        <v>х</v>
      </c>
      <c r="J265" s="58">
        <f>'Приложение 2 НЗ'!M265</f>
        <v>51871.22</v>
      </c>
      <c r="K265" s="65"/>
      <c r="L265" s="65"/>
      <c r="M265" s="65"/>
      <c r="N265" s="57">
        <f t="shared" si="8"/>
        <v>778068.3</v>
      </c>
      <c r="O265" s="66"/>
    </row>
    <row r="266" spans="1:15" ht="54" customHeight="1" x14ac:dyDescent="0.25">
      <c r="A266" s="7" t="s">
        <v>90</v>
      </c>
      <c r="B266" s="8" t="s">
        <v>301</v>
      </c>
      <c r="C266" s="7" t="s">
        <v>271</v>
      </c>
      <c r="D266" s="7" t="s">
        <v>66</v>
      </c>
      <c r="E266" s="7" t="s">
        <v>67</v>
      </c>
      <c r="F266" s="7" t="s">
        <v>12</v>
      </c>
      <c r="G266" s="39" t="str">
        <f>'Приложение 1'!G266</f>
        <v>х</v>
      </c>
      <c r="H266" s="39">
        <f>'Приложение 1'!H266</f>
        <v>100</v>
      </c>
      <c r="I266" s="68" t="str">
        <f>'Приложение 2 НЗ'!L266</f>
        <v>х</v>
      </c>
      <c r="J266" s="58">
        <f>'Приложение 2 НЗ'!M266</f>
        <v>51871.22</v>
      </c>
      <c r="K266" s="65"/>
      <c r="L266" s="65"/>
      <c r="M266" s="65"/>
      <c r="N266" s="57">
        <f t="shared" si="8"/>
        <v>5187122</v>
      </c>
      <c r="O266" s="66"/>
    </row>
    <row r="267" spans="1:15" ht="54.75" customHeight="1" x14ac:dyDescent="0.25">
      <c r="A267" s="7" t="s">
        <v>90</v>
      </c>
      <c r="B267" s="8" t="s">
        <v>305</v>
      </c>
      <c r="C267" s="7" t="s">
        <v>271</v>
      </c>
      <c r="D267" s="21" t="s">
        <v>66</v>
      </c>
      <c r="E267" s="21" t="s">
        <v>57</v>
      </c>
      <c r="F267" s="21" t="s">
        <v>12</v>
      </c>
      <c r="G267" s="39" t="str">
        <f>'Приложение 1'!G267</f>
        <v>х</v>
      </c>
      <c r="H267" s="39">
        <f>'Приложение 1'!H267</f>
        <v>90</v>
      </c>
      <c r="I267" s="68" t="str">
        <f>'Приложение 2 НЗ'!L267</f>
        <v>х</v>
      </c>
      <c r="J267" s="58">
        <f>'Приложение 2 НЗ'!M267</f>
        <v>51871.22</v>
      </c>
      <c r="K267" s="65"/>
      <c r="L267" s="65"/>
      <c r="M267" s="65"/>
      <c r="N267" s="57">
        <f t="shared" si="8"/>
        <v>4668409.8</v>
      </c>
      <c r="O267" s="66"/>
    </row>
    <row r="268" spans="1:15" ht="51" hidden="1" outlineLevel="1" x14ac:dyDescent="0.25">
      <c r="A268" s="6" t="s">
        <v>90</v>
      </c>
      <c r="B268" s="19"/>
      <c r="C268" s="20" t="s">
        <v>271</v>
      </c>
      <c r="D268" s="6" t="s">
        <v>66</v>
      </c>
      <c r="E268" s="6" t="s">
        <v>56</v>
      </c>
      <c r="F268" s="6" t="s">
        <v>12</v>
      </c>
      <c r="G268" s="39" t="str">
        <f>'Приложение 1'!G268</f>
        <v>х</v>
      </c>
      <c r="H268" s="39">
        <f>'Приложение 1'!H268</f>
        <v>0</v>
      </c>
      <c r="I268" s="68" t="str">
        <f>'Приложение 2 НЗ'!L268</f>
        <v>х</v>
      </c>
      <c r="J268" s="58">
        <f>'Приложение 2 НЗ'!M268</f>
        <v>51871.22</v>
      </c>
      <c r="K268" s="65"/>
      <c r="L268" s="65"/>
      <c r="M268" s="65"/>
      <c r="N268" s="57">
        <f t="shared" si="8"/>
        <v>0</v>
      </c>
      <c r="O268" s="66"/>
    </row>
    <row r="269" spans="1:15" ht="63.75" collapsed="1" x14ac:dyDescent="0.25">
      <c r="A269" s="7" t="s">
        <v>90</v>
      </c>
      <c r="B269" s="8" t="s">
        <v>306</v>
      </c>
      <c r="C269" s="7" t="s">
        <v>275</v>
      </c>
      <c r="D269" s="7" t="s">
        <v>276</v>
      </c>
      <c r="E269" s="7" t="s">
        <v>55</v>
      </c>
      <c r="F269" s="7" t="s">
        <v>12</v>
      </c>
      <c r="G269" s="39" t="str">
        <f>'Приложение 1'!G269</f>
        <v>х</v>
      </c>
      <c r="H269" s="39">
        <f>'Приложение 1'!H269</f>
        <v>14166</v>
      </c>
      <c r="I269" s="68" t="str">
        <f>'Приложение 2 НЗ'!L269</f>
        <v>х</v>
      </c>
      <c r="J269" s="58">
        <f>'Приложение 2 НЗ'!M269</f>
        <v>240.01</v>
      </c>
      <c r="K269" s="65"/>
      <c r="L269" s="65"/>
      <c r="M269" s="65"/>
      <c r="N269" s="57">
        <f t="shared" si="8"/>
        <v>3399981.6599999997</v>
      </c>
      <c r="O269" s="66"/>
    </row>
    <row r="270" spans="1:15" ht="38.25" hidden="1" outlineLevel="1" x14ac:dyDescent="0.25">
      <c r="A270" s="7" t="s">
        <v>90</v>
      </c>
      <c r="B270" s="8"/>
      <c r="C270" s="7" t="s">
        <v>181</v>
      </c>
      <c r="D270" s="7" t="s">
        <v>14</v>
      </c>
      <c r="E270" s="7" t="s">
        <v>57</v>
      </c>
      <c r="F270" s="7"/>
      <c r="G270" s="39" t="str">
        <f>'Приложение 1'!G270</f>
        <v>х</v>
      </c>
      <c r="H270" s="39">
        <f>'Приложение 1'!H270</f>
        <v>0</v>
      </c>
      <c r="I270" s="68" t="str">
        <f>'Приложение 2 НЗ'!L270</f>
        <v>х</v>
      </c>
      <c r="J270" s="58">
        <f>'Приложение 2 НЗ'!M270</f>
        <v>80000</v>
      </c>
      <c r="K270" s="65"/>
      <c r="L270" s="65"/>
      <c r="M270" s="65"/>
      <c r="N270" s="57">
        <f t="shared" si="8"/>
        <v>0</v>
      </c>
      <c r="O270" s="66"/>
    </row>
    <row r="271" spans="1:15" ht="38.25" hidden="1" outlineLevel="1" x14ac:dyDescent="0.25">
      <c r="A271" s="35" t="s">
        <v>90</v>
      </c>
      <c r="B271" s="8"/>
      <c r="C271" s="7" t="s">
        <v>181</v>
      </c>
      <c r="D271" s="37" t="s">
        <v>14</v>
      </c>
      <c r="E271" s="37" t="s">
        <v>56</v>
      </c>
      <c r="F271" s="37"/>
      <c r="G271" s="39" t="str">
        <f>'Приложение 1'!G271</f>
        <v>х</v>
      </c>
      <c r="H271" s="39">
        <f>'Приложение 1'!H271</f>
        <v>0</v>
      </c>
      <c r="I271" s="68" t="str">
        <f>'Приложение 2 НЗ'!L271</f>
        <v>х</v>
      </c>
      <c r="J271" s="58">
        <f>'Приложение 2 НЗ'!M271</f>
        <v>19380</v>
      </c>
      <c r="K271" s="65"/>
      <c r="L271" s="65"/>
      <c r="M271" s="65"/>
      <c r="N271" s="57">
        <f t="shared" si="8"/>
        <v>0</v>
      </c>
      <c r="O271" s="66"/>
    </row>
    <row r="272" spans="1:15" ht="63.75" hidden="1" outlineLevel="1" x14ac:dyDescent="0.25">
      <c r="A272" s="6" t="s">
        <v>90</v>
      </c>
      <c r="B272" s="8"/>
      <c r="C272" s="7" t="s">
        <v>182</v>
      </c>
      <c r="D272" s="7" t="s">
        <v>19</v>
      </c>
      <c r="E272" s="7" t="s">
        <v>57</v>
      </c>
      <c r="F272" s="7"/>
      <c r="G272" s="39" t="str">
        <f>'Приложение 1'!G272</f>
        <v>х</v>
      </c>
      <c r="H272" s="39">
        <f>'Приложение 1'!H272</f>
        <v>0</v>
      </c>
      <c r="I272" s="68" t="str">
        <f>'Приложение 2 НЗ'!L272</f>
        <v>х</v>
      </c>
      <c r="J272" s="58">
        <f>'Приложение 2 НЗ'!M272</f>
        <v>50000</v>
      </c>
      <c r="K272" s="65"/>
      <c r="L272" s="65"/>
      <c r="M272" s="65"/>
      <c r="N272" s="57">
        <f t="shared" si="8"/>
        <v>0</v>
      </c>
      <c r="O272" s="66"/>
    </row>
    <row r="273" spans="1:15" ht="66.75" customHeight="1" collapsed="1" x14ac:dyDescent="0.25">
      <c r="A273" s="6" t="s">
        <v>90</v>
      </c>
      <c r="B273" s="5" t="s">
        <v>299</v>
      </c>
      <c r="C273" s="7" t="s">
        <v>182</v>
      </c>
      <c r="D273" s="7" t="s">
        <v>19</v>
      </c>
      <c r="E273" s="7" t="s">
        <v>56</v>
      </c>
      <c r="F273" s="7"/>
      <c r="G273" s="39" t="str">
        <f>'Приложение 1'!G273</f>
        <v>х</v>
      </c>
      <c r="H273" s="39">
        <f>'Приложение 1'!H273</f>
        <v>4</v>
      </c>
      <c r="I273" s="68" t="str">
        <f>'Приложение 2 НЗ'!L273</f>
        <v>х</v>
      </c>
      <c r="J273" s="58">
        <f>'Приложение 2 НЗ'!M273</f>
        <v>118750</v>
      </c>
      <c r="K273" s="65"/>
      <c r="L273" s="65"/>
      <c r="M273" s="65"/>
      <c r="N273" s="57">
        <f t="shared" si="8"/>
        <v>475000</v>
      </c>
      <c r="O273" s="66"/>
    </row>
    <row r="274" spans="1:15" x14ac:dyDescent="0.25">
      <c r="A274" s="23" t="s">
        <v>185</v>
      </c>
      <c r="B274" s="24"/>
      <c r="C274" s="23"/>
      <c r="D274" s="23"/>
      <c r="E274" s="23"/>
      <c r="F274" s="23"/>
      <c r="G274" s="54">
        <f>'Приложение 1'!G274</f>
        <v>0</v>
      </c>
      <c r="H274" s="54"/>
      <c r="I274" s="64"/>
      <c r="J274" s="64"/>
      <c r="K274" s="64"/>
      <c r="L274" s="64">
        <v>65000</v>
      </c>
      <c r="M274" s="64"/>
      <c r="N274" s="61">
        <f>SUM(N263:N273)</f>
        <v>46361081.399999991</v>
      </c>
      <c r="O274" s="66">
        <f>L274+N274</f>
        <v>46426081.399999991</v>
      </c>
    </row>
    <row r="275" spans="1:15" ht="67.5" customHeight="1" x14ac:dyDescent="0.25">
      <c r="A275" s="4" t="s">
        <v>91</v>
      </c>
      <c r="B275" s="8" t="s">
        <v>307</v>
      </c>
      <c r="C275" s="4" t="s">
        <v>72</v>
      </c>
      <c r="D275" s="4" t="s">
        <v>278</v>
      </c>
      <c r="E275" s="4" t="s">
        <v>277</v>
      </c>
      <c r="F275" s="4" t="s">
        <v>12</v>
      </c>
      <c r="G275" s="39" t="str">
        <f>'Приложение 1'!G275</f>
        <v>х</v>
      </c>
      <c r="H275" s="39">
        <f>'Приложение 1'!H275</f>
        <v>4000</v>
      </c>
      <c r="I275" s="68" t="str">
        <f>'Приложение 2 НЗ'!L275</f>
        <v>х</v>
      </c>
      <c r="J275" s="58">
        <f>'Приложение 2 НЗ'!M275</f>
        <v>1977.15</v>
      </c>
      <c r="K275" s="65"/>
      <c r="L275" s="65"/>
      <c r="M275" s="65"/>
      <c r="N275" s="57">
        <f t="shared" ref="N275:N279" si="9">H275*J275</f>
        <v>7908600</v>
      </c>
      <c r="O275" s="66"/>
    </row>
    <row r="276" spans="1:15" ht="44.25" hidden="1" customHeight="1" outlineLevel="1" x14ac:dyDescent="0.25">
      <c r="A276" s="4" t="s">
        <v>91</v>
      </c>
      <c r="B276" s="8"/>
      <c r="C276" s="7" t="s">
        <v>181</v>
      </c>
      <c r="D276" s="7" t="s">
        <v>14</v>
      </c>
      <c r="E276" s="7" t="s">
        <v>57</v>
      </c>
      <c r="F276" s="7"/>
      <c r="G276" s="39" t="str">
        <f>'Приложение 1'!G276</f>
        <v>х</v>
      </c>
      <c r="H276" s="39">
        <f>'Приложение 1'!H276</f>
        <v>0</v>
      </c>
      <c r="I276" s="68" t="str">
        <f>'Приложение 2 НЗ'!L276</f>
        <v>х</v>
      </c>
      <c r="J276" s="58">
        <f>'Приложение 2 НЗ'!M276</f>
        <v>80000</v>
      </c>
      <c r="K276" s="65"/>
      <c r="L276" s="65"/>
      <c r="M276" s="65"/>
      <c r="N276" s="57">
        <f t="shared" si="9"/>
        <v>0</v>
      </c>
      <c r="O276" s="66"/>
    </row>
    <row r="277" spans="1:15" ht="42.75" customHeight="1" collapsed="1" x14ac:dyDescent="0.25">
      <c r="A277" s="4" t="s">
        <v>91</v>
      </c>
      <c r="B277" s="5" t="s">
        <v>298</v>
      </c>
      <c r="C277" s="7" t="s">
        <v>181</v>
      </c>
      <c r="D277" s="7" t="s">
        <v>14</v>
      </c>
      <c r="E277" s="7" t="s">
        <v>56</v>
      </c>
      <c r="F277" s="7"/>
      <c r="G277" s="39" t="str">
        <f>'Приложение 1'!G277</f>
        <v>х</v>
      </c>
      <c r="H277" s="39">
        <f>'Приложение 1'!H277</f>
        <v>1</v>
      </c>
      <c r="I277" s="68" t="str">
        <f>'Приложение 2 НЗ'!L277</f>
        <v>х</v>
      </c>
      <c r="J277" s="58">
        <f>'Приложение 2 НЗ'!M277</f>
        <v>110000.00000000001</v>
      </c>
      <c r="K277" s="65"/>
      <c r="L277" s="65"/>
      <c r="M277" s="65"/>
      <c r="N277" s="57">
        <f t="shared" si="9"/>
        <v>110000.00000000001</v>
      </c>
      <c r="O277" s="66"/>
    </row>
    <row r="278" spans="1:15" ht="63.75" hidden="1" outlineLevel="1" x14ac:dyDescent="0.25">
      <c r="A278" s="4" t="s">
        <v>91</v>
      </c>
      <c r="B278" s="36"/>
      <c r="C278" s="37" t="s">
        <v>182</v>
      </c>
      <c r="D278" s="37" t="s">
        <v>19</v>
      </c>
      <c r="E278" s="37" t="s">
        <v>57</v>
      </c>
      <c r="F278" s="9"/>
      <c r="G278" s="39" t="str">
        <f>'Приложение 1'!G278</f>
        <v>х</v>
      </c>
      <c r="H278" s="39">
        <f>'Приложение 1'!H278</f>
        <v>0</v>
      </c>
      <c r="I278" s="68" t="str">
        <f>'Приложение 2 НЗ'!L278</f>
        <v>х</v>
      </c>
      <c r="J278" s="58">
        <f>'Приложение 2 НЗ'!M278</f>
        <v>50000</v>
      </c>
      <c r="K278" s="65"/>
      <c r="L278" s="65"/>
      <c r="M278" s="65"/>
      <c r="N278" s="57">
        <f t="shared" si="9"/>
        <v>0</v>
      </c>
      <c r="O278" s="66"/>
    </row>
    <row r="279" spans="1:15" ht="67.5" customHeight="1" collapsed="1" x14ac:dyDescent="0.25">
      <c r="A279" s="4" t="s">
        <v>91</v>
      </c>
      <c r="B279" s="86" t="s">
        <v>299</v>
      </c>
      <c r="C279" s="7" t="s">
        <v>182</v>
      </c>
      <c r="D279" s="7" t="s">
        <v>19</v>
      </c>
      <c r="E279" s="7" t="s">
        <v>56</v>
      </c>
      <c r="F279" s="7"/>
      <c r="G279" s="39" t="str">
        <f>'Приложение 1'!G279</f>
        <v>х</v>
      </c>
      <c r="H279" s="39">
        <f>'Приложение 1'!H279</f>
        <v>2</v>
      </c>
      <c r="I279" s="68" t="str">
        <f>'Приложение 2 НЗ'!L279</f>
        <v>х</v>
      </c>
      <c r="J279" s="58">
        <f>'Приложение 2 НЗ'!M279</f>
        <v>40000</v>
      </c>
      <c r="K279" s="65"/>
      <c r="L279" s="65"/>
      <c r="M279" s="65"/>
      <c r="N279" s="57">
        <f t="shared" si="9"/>
        <v>80000</v>
      </c>
      <c r="O279" s="66"/>
    </row>
    <row r="280" spans="1:15" x14ac:dyDescent="0.25">
      <c r="A280" s="23" t="s">
        <v>185</v>
      </c>
      <c r="B280" s="24"/>
      <c r="C280" s="23"/>
      <c r="D280" s="23"/>
      <c r="E280" s="23"/>
      <c r="F280" s="23"/>
      <c r="G280" s="54">
        <f>'Приложение 1'!G280</f>
        <v>0</v>
      </c>
      <c r="H280" s="54"/>
      <c r="I280" s="64"/>
      <c r="J280" s="64"/>
      <c r="K280" s="64"/>
      <c r="L280" s="64">
        <v>25000</v>
      </c>
      <c r="M280" s="64"/>
      <c r="N280" s="61">
        <f>SUM(N275:N279)</f>
        <v>8098600</v>
      </c>
      <c r="O280" s="66">
        <f>L280+N280</f>
        <v>8123600</v>
      </c>
    </row>
    <row r="281" spans="1:15" ht="39.75" customHeight="1" x14ac:dyDescent="0.25">
      <c r="A281" s="4" t="s">
        <v>92</v>
      </c>
      <c r="B281" s="8" t="s">
        <v>308</v>
      </c>
      <c r="C281" s="7" t="s">
        <v>81</v>
      </c>
      <c r="D281" s="4" t="s">
        <v>59</v>
      </c>
      <c r="E281" s="4" t="s">
        <v>281</v>
      </c>
      <c r="F281" s="4" t="s">
        <v>12</v>
      </c>
      <c r="G281" s="39" t="str">
        <f>'Приложение 1'!G281</f>
        <v>х</v>
      </c>
      <c r="H281" s="39">
        <f>'Приложение 1'!H281</f>
        <v>200</v>
      </c>
      <c r="I281" s="68" t="str">
        <f>'Приложение 2 НЗ'!L281</f>
        <v>х</v>
      </c>
      <c r="J281" s="58">
        <f>'Приложение 2 НЗ'!M281</f>
        <v>100</v>
      </c>
      <c r="K281" s="65"/>
      <c r="L281" s="65"/>
      <c r="M281" s="65"/>
      <c r="N281" s="57">
        <f t="shared" ref="N281:N290" si="10">H281*J281</f>
        <v>20000</v>
      </c>
      <c r="O281" s="66"/>
    </row>
    <row r="282" spans="1:15" ht="42.75" customHeight="1" x14ac:dyDescent="0.25">
      <c r="A282" s="4" t="s">
        <v>92</v>
      </c>
      <c r="B282" s="8" t="s">
        <v>310</v>
      </c>
      <c r="C282" s="7" t="s">
        <v>81</v>
      </c>
      <c r="D282" s="4" t="s">
        <v>59</v>
      </c>
      <c r="E282" s="4" t="s">
        <v>282</v>
      </c>
      <c r="F282" s="4"/>
      <c r="G282" s="39" t="str">
        <f>'Приложение 1'!G282</f>
        <v>х</v>
      </c>
      <c r="H282" s="39">
        <f>'Приложение 1'!H282</f>
        <v>1</v>
      </c>
      <c r="I282" s="68" t="str">
        <f>'Приложение 2 НЗ'!L282</f>
        <v>х</v>
      </c>
      <c r="J282" s="58">
        <f>'Приложение 2 НЗ'!M282</f>
        <v>15000</v>
      </c>
      <c r="K282" s="65"/>
      <c r="L282" s="65"/>
      <c r="M282" s="65"/>
      <c r="N282" s="57">
        <f t="shared" si="10"/>
        <v>15000</v>
      </c>
      <c r="O282" s="66"/>
    </row>
    <row r="283" spans="1:15" ht="76.5" x14ac:dyDescent="0.25">
      <c r="A283" s="4" t="s">
        <v>92</v>
      </c>
      <c r="B283" s="8" t="s">
        <v>309</v>
      </c>
      <c r="C283" s="7" t="s">
        <v>81</v>
      </c>
      <c r="D283" s="4" t="s">
        <v>59</v>
      </c>
      <c r="E283" s="52" t="s">
        <v>283</v>
      </c>
      <c r="F283" s="4"/>
      <c r="G283" s="39" t="str">
        <f>'Приложение 1'!G283</f>
        <v>х</v>
      </c>
      <c r="H283" s="39">
        <f>'Приложение 1'!H283</f>
        <v>6</v>
      </c>
      <c r="I283" s="68" t="str">
        <f>'Приложение 2 НЗ'!L283</f>
        <v>х</v>
      </c>
      <c r="J283" s="58">
        <f>'Приложение 2 НЗ'!M283</f>
        <v>500</v>
      </c>
      <c r="K283" s="65"/>
      <c r="L283" s="65"/>
      <c r="M283" s="65"/>
      <c r="N283" s="57">
        <f>H283*J283</f>
        <v>3000</v>
      </c>
      <c r="O283" s="66"/>
    </row>
    <row r="284" spans="1:15" ht="51" x14ac:dyDescent="0.25">
      <c r="A284" s="4" t="s">
        <v>92</v>
      </c>
      <c r="B284" s="8" t="s">
        <v>311</v>
      </c>
      <c r="C284" s="7" t="s">
        <v>81</v>
      </c>
      <c r="D284" s="4" t="s">
        <v>59</v>
      </c>
      <c r="E284" s="4" t="s">
        <v>286</v>
      </c>
      <c r="F284" s="4"/>
      <c r="G284" s="39" t="str">
        <f>'Приложение 1'!G284</f>
        <v>х</v>
      </c>
      <c r="H284" s="39">
        <f>'Приложение 1'!H284</f>
        <v>1</v>
      </c>
      <c r="I284" s="68" t="str">
        <f>'Приложение 2 НЗ'!L284</f>
        <v>х</v>
      </c>
      <c r="J284" s="58">
        <f>'Приложение 2 НЗ'!M284</f>
        <v>6807700</v>
      </c>
      <c r="K284" s="65"/>
      <c r="L284" s="65"/>
      <c r="M284" s="65"/>
      <c r="N284" s="57">
        <f>H284*J284</f>
        <v>6807700</v>
      </c>
      <c r="O284" s="66"/>
    </row>
    <row r="285" spans="1:15" ht="102" x14ac:dyDescent="0.25">
      <c r="A285" s="4" t="s">
        <v>92</v>
      </c>
      <c r="B285" s="8" t="s">
        <v>312</v>
      </c>
      <c r="C285" s="7" t="s">
        <v>285</v>
      </c>
      <c r="D285" s="4" t="s">
        <v>284</v>
      </c>
      <c r="E285" s="4" t="s">
        <v>286</v>
      </c>
      <c r="F285" s="4"/>
      <c r="G285" s="39" t="str">
        <f>'Приложение 1'!G285</f>
        <v>х</v>
      </c>
      <c r="H285" s="39">
        <f>'Приложение 1'!H285</f>
        <v>21</v>
      </c>
      <c r="I285" s="68" t="str">
        <f>'Приложение 2 НЗ'!L285</f>
        <v>х</v>
      </c>
      <c r="J285" s="58">
        <f>'Приложение 2 НЗ'!M285</f>
        <v>61309.523000000001</v>
      </c>
      <c r="K285" s="65"/>
      <c r="L285" s="65"/>
      <c r="M285" s="65"/>
      <c r="N285" s="57">
        <f t="shared" si="10"/>
        <v>1287499.983</v>
      </c>
      <c r="O285" s="66"/>
    </row>
    <row r="286" spans="1:15" ht="127.5" x14ac:dyDescent="0.25">
      <c r="A286" s="4" t="s">
        <v>92</v>
      </c>
      <c r="B286" s="8" t="s">
        <v>313</v>
      </c>
      <c r="C286" s="7" t="s">
        <v>287</v>
      </c>
      <c r="D286" s="4" t="s">
        <v>61</v>
      </c>
      <c r="E286" s="7" t="s">
        <v>56</v>
      </c>
      <c r="F286" s="4" t="s">
        <v>12</v>
      </c>
      <c r="G286" s="39" t="str">
        <f>'Приложение 1'!G286</f>
        <v>х</v>
      </c>
      <c r="H286" s="39">
        <f>'Приложение 1'!H286</f>
        <v>3</v>
      </c>
      <c r="I286" s="68" t="str">
        <f>'Приложение 2 НЗ'!L286</f>
        <v>х</v>
      </c>
      <c r="J286" s="58">
        <f>'Приложение 2 НЗ'!M286</f>
        <v>136333.32999999999</v>
      </c>
      <c r="K286" s="65"/>
      <c r="L286" s="65"/>
      <c r="M286" s="65"/>
      <c r="N286" s="57">
        <f t="shared" si="10"/>
        <v>408999.99</v>
      </c>
      <c r="O286" s="66"/>
    </row>
    <row r="287" spans="1:15" ht="38.25" hidden="1" outlineLevel="1" x14ac:dyDescent="0.25">
      <c r="A287" s="4" t="s">
        <v>92</v>
      </c>
      <c r="B287" s="8"/>
      <c r="C287" s="7" t="s">
        <v>181</v>
      </c>
      <c r="D287" s="7" t="s">
        <v>14</v>
      </c>
      <c r="E287" s="7" t="s">
        <v>57</v>
      </c>
      <c r="F287" s="4"/>
      <c r="G287" s="39" t="str">
        <f>'Приложение 1'!G287</f>
        <v>х</v>
      </c>
      <c r="H287" s="39">
        <f>'Приложение 1'!H287</f>
        <v>0</v>
      </c>
      <c r="I287" s="68" t="str">
        <f>'Приложение 2 НЗ'!L287</f>
        <v>х</v>
      </c>
      <c r="J287" s="58">
        <f>'Приложение 2 НЗ'!M287</f>
        <v>80000</v>
      </c>
      <c r="K287" s="65"/>
      <c r="L287" s="65"/>
      <c r="M287" s="65"/>
      <c r="N287" s="57">
        <f t="shared" si="10"/>
        <v>0</v>
      </c>
      <c r="O287" s="66"/>
    </row>
    <row r="288" spans="1:15" ht="38.25" hidden="1" outlineLevel="1" x14ac:dyDescent="0.25">
      <c r="A288" s="4" t="s">
        <v>92</v>
      </c>
      <c r="B288" s="8"/>
      <c r="C288" s="7" t="s">
        <v>181</v>
      </c>
      <c r="D288" s="7" t="s">
        <v>14</v>
      </c>
      <c r="E288" s="7" t="s">
        <v>56</v>
      </c>
      <c r="F288" s="4"/>
      <c r="G288" s="39" t="str">
        <f>'Приложение 1'!G288</f>
        <v>х</v>
      </c>
      <c r="H288" s="39">
        <f>'Приложение 1'!H288</f>
        <v>0</v>
      </c>
      <c r="I288" s="68" t="str">
        <f>'Приложение 2 НЗ'!L288</f>
        <v>х</v>
      </c>
      <c r="J288" s="58">
        <f>'Приложение 2 НЗ'!M288</f>
        <v>19380</v>
      </c>
      <c r="K288" s="65"/>
      <c r="L288" s="65"/>
      <c r="M288" s="65"/>
      <c r="N288" s="57">
        <f t="shared" si="10"/>
        <v>0</v>
      </c>
      <c r="O288" s="66"/>
    </row>
    <row r="289" spans="1:15" ht="63.75" collapsed="1" x14ac:dyDescent="0.25">
      <c r="A289" s="4" t="s">
        <v>92</v>
      </c>
      <c r="B289" s="8" t="s">
        <v>314</v>
      </c>
      <c r="C289" s="37" t="s">
        <v>182</v>
      </c>
      <c r="D289" s="37" t="s">
        <v>19</v>
      </c>
      <c r="E289" s="37" t="s">
        <v>57</v>
      </c>
      <c r="F289" s="4"/>
      <c r="G289" s="39" t="str">
        <f>'Приложение 1'!G289</f>
        <v>х</v>
      </c>
      <c r="H289" s="39">
        <f>'Приложение 1'!H289</f>
        <v>1</v>
      </c>
      <c r="I289" s="68" t="str">
        <f>'Приложение 2 НЗ'!L289</f>
        <v>х</v>
      </c>
      <c r="J289" s="58">
        <f>'Приложение 2 НЗ'!M289</f>
        <v>50000</v>
      </c>
      <c r="K289" s="65"/>
      <c r="L289" s="65"/>
      <c r="M289" s="65"/>
      <c r="N289" s="57">
        <f t="shared" si="10"/>
        <v>50000</v>
      </c>
      <c r="O289" s="66"/>
    </row>
    <row r="290" spans="1:15" ht="63.75" x14ac:dyDescent="0.25">
      <c r="A290" s="4" t="s">
        <v>92</v>
      </c>
      <c r="B290" s="8" t="s">
        <v>299</v>
      </c>
      <c r="C290" s="7" t="s">
        <v>182</v>
      </c>
      <c r="D290" s="7" t="s">
        <v>19</v>
      </c>
      <c r="E290" s="7" t="s">
        <v>56</v>
      </c>
      <c r="F290" s="4" t="s">
        <v>12</v>
      </c>
      <c r="G290" s="39" t="str">
        <f>'Приложение 1'!G290</f>
        <v>х</v>
      </c>
      <c r="H290" s="39">
        <f>'Приложение 1'!H290</f>
        <v>5</v>
      </c>
      <c r="I290" s="68" t="str">
        <f>'Приложение 2 НЗ'!L290</f>
        <v>х</v>
      </c>
      <c r="J290" s="58">
        <f>'Приложение 2 НЗ'!M290</f>
        <v>517640</v>
      </c>
      <c r="K290" s="65"/>
      <c r="L290" s="65"/>
      <c r="M290" s="65"/>
      <c r="N290" s="57">
        <f t="shared" si="10"/>
        <v>2588200</v>
      </c>
      <c r="O290" s="66"/>
    </row>
    <row r="291" spans="1:15" x14ac:dyDescent="0.25">
      <c r="A291" s="23" t="s">
        <v>185</v>
      </c>
      <c r="B291" s="24"/>
      <c r="C291" s="23"/>
      <c r="D291" s="23"/>
      <c r="E291" s="23"/>
      <c r="F291" s="23"/>
      <c r="G291" s="54">
        <f>'Приложение 1'!G291</f>
        <v>0</v>
      </c>
      <c r="H291" s="54"/>
      <c r="I291" s="64"/>
      <c r="J291" s="64"/>
      <c r="K291" s="64"/>
      <c r="L291" s="64">
        <v>16700</v>
      </c>
      <c r="M291" s="64"/>
      <c r="N291" s="64">
        <f>SUM(N281:N290)</f>
        <v>11180399.972999999</v>
      </c>
      <c r="O291" s="66">
        <f>L291+N291</f>
        <v>11197099.972999999</v>
      </c>
    </row>
    <row r="292" spans="1:15" x14ac:dyDescent="0.25">
      <c r="A292" s="23" t="s">
        <v>272</v>
      </c>
      <c r="B292" s="24"/>
      <c r="C292" s="23"/>
      <c r="D292" s="23"/>
      <c r="E292" s="23"/>
      <c r="F292" s="23"/>
      <c r="G292" s="43">
        <f>G121+G144+G159+G262+G274+G280+G291</f>
        <v>4486</v>
      </c>
      <c r="H292" s="43"/>
      <c r="I292" s="43"/>
      <c r="J292" s="43"/>
      <c r="K292" s="43">
        <f>K121+K144+K159+K262+K274+K280+K291</f>
        <v>0</v>
      </c>
      <c r="L292" s="55">
        <f>L121+L144+L159+L262+L274+L280+L291</f>
        <v>2559930</v>
      </c>
      <c r="M292" s="43">
        <f>M121+M144+M159+M262+M274+M280+M291</f>
        <v>0</v>
      </c>
      <c r="N292" s="55">
        <f>N121+N144+N159+N262+N274+N280+N291</f>
        <v>270128196.49505752</v>
      </c>
      <c r="O292" s="66">
        <f>L292+N292</f>
        <v>272688126.49505752</v>
      </c>
    </row>
    <row r="293" spans="1:15" hidden="1" outlineLevel="1" x14ac:dyDescent="0.25">
      <c r="A293" s="87"/>
      <c r="B293" s="87"/>
      <c r="C293" s="87"/>
      <c r="D293" s="87"/>
      <c r="E293" s="87"/>
      <c r="F293" s="87"/>
      <c r="G293" s="53">
        <f>G121+H115+G144+H138+G159+H153+G262+H254</f>
        <v>4833</v>
      </c>
      <c r="H293" s="53"/>
      <c r="I293" s="53"/>
      <c r="J293" s="53"/>
      <c r="K293" s="53"/>
      <c r="L293" s="53"/>
      <c r="M293" s="53"/>
      <c r="N293" s="53"/>
      <c r="O293" s="66"/>
    </row>
    <row r="294" spans="1:15" collapsed="1" x14ac:dyDescent="0.25"/>
  </sheetData>
  <mergeCells count="1">
    <mergeCell ref="A2:N2"/>
  </mergeCells>
  <pageMargins left="0.51181102362204722" right="0.19685039370078741" top="0.35433070866141736" bottom="0.39370078740157483" header="0.11811023622047245" footer="0.11811023622047245"/>
  <pageSetup paperSize="8" scale="55" fitToHeight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 НЗ</vt:lpstr>
      <vt:lpstr>Приложение 3 ФО</vt:lpstr>
      <vt:lpstr>'Приложение 1'!Заголовки_для_печати</vt:lpstr>
      <vt:lpstr>'Приложение 2 НЗ'!Заголовки_для_печати</vt:lpstr>
      <vt:lpstr>'Приложение 3 ФО'!Заголовки_для_печати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Марина</cp:lastModifiedBy>
  <cp:lastPrinted>2018-04-06T11:57:56Z</cp:lastPrinted>
  <dcterms:created xsi:type="dcterms:W3CDTF">2015-07-24T12:06:40Z</dcterms:created>
  <dcterms:modified xsi:type="dcterms:W3CDTF">2018-04-06T12:10:15Z</dcterms:modified>
</cp:coreProperties>
</file>